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updateLinks="never" codeName="ThisWorkbook" defaultThemeVersion="124226"/>
  <mc:AlternateContent xmlns:mc="http://schemas.openxmlformats.org/markup-compatibility/2006">
    <mc:Choice Requires="x15">
      <x15ac:absPath xmlns:x15ac="http://schemas.microsoft.com/office/spreadsheetml/2010/11/ac" url="https://nhhfa-my.sharepoint.com/personal/tkrebs_nhhfa_org/Documents/Desktop/"/>
    </mc:Choice>
  </mc:AlternateContent>
  <xr:revisionPtr revIDLastSave="0" documentId="8_{D8F5A073-5AA1-4C4A-BA76-C64ABEF5239A}" xr6:coauthVersionLast="47" xr6:coauthVersionMax="47" xr10:uidLastSave="{00000000-0000-0000-0000-000000000000}"/>
  <bookViews>
    <workbookView xWindow="28680" yWindow="-120" windowWidth="29040" windowHeight="15840" tabRatio="738" activeTab="1" xr2:uid="{00000000-000D-0000-FFFF-FFFF00000000}"/>
  </bookViews>
  <sheets>
    <sheet name="Req Cover" sheetId="21" r:id="rId1"/>
    <sheet name="Budget Template" sheetId="37" r:id="rId2"/>
    <sheet name="Initial Sched A - RE" sheetId="30" r:id="rId3"/>
    <sheet name=" Initial Sched A - Bond" sheetId="35" r:id="rId4"/>
    <sheet name="Req 2 Sched A" sheetId="33" r:id="rId5"/>
    <sheet name="Req 3 Schedule A" sheetId="34" r:id="rId6"/>
    <sheet name="Settlement Statement" sheetId="38" r:id="rId7"/>
    <sheet name="Davis Bacon" sheetId="36" r:id="rId8"/>
    <sheet name="Const S&amp;U" sheetId="32" r:id="rId9"/>
  </sheets>
  <externalReferences>
    <externalReference r:id="rId10"/>
    <externalReference r:id="rId11"/>
    <externalReference r:id="rId12"/>
    <externalReference r:id="rId13"/>
  </externalReferences>
  <definedNames>
    <definedName name="\0" localSheetId="6">#REF!</definedName>
    <definedName name="\0">#REF!</definedName>
    <definedName name="\C" localSheetId="6">#REF!</definedName>
    <definedName name="\C">#REF!</definedName>
    <definedName name="\M" localSheetId="6">#REF!</definedName>
    <definedName name="\M">#REF!</definedName>
    <definedName name="\N">#REF!</definedName>
    <definedName name="\P">#REF!</definedName>
    <definedName name="\U">#REF!</definedName>
    <definedName name="\V">#REF!</definedName>
    <definedName name="\Z">#REF!</definedName>
    <definedName name="_Hlk85456697" localSheetId="6">'Settlement Statement'!$V$46</definedName>
    <definedName name="_Msg1">'[1]Draw Details'!$HL$1037</definedName>
    <definedName name="_pt1">'[2]Project Info'!#REF!</definedName>
    <definedName name="_pt2">'[2]Closing S&amp;U'!#REF!</definedName>
    <definedName name="_pt3">'[2]Dev Team'!#REF!</definedName>
    <definedName name="Adv">'[1]Work Order'!$A$12</definedName>
    <definedName name="bridge">[1]Budget!#REF!</definedName>
    <definedName name="BSIPbPageSetupChartSize" hidden="1">1</definedName>
    <definedName name="BSIPbPageSetupChartSize_0" hidden="1">-2146826246</definedName>
    <definedName name="BSIPbPageSetupDraftQuality" hidden="1">1</definedName>
    <definedName name="BSIPbPageSetupDraftQuality_0" hidden="1">0</definedName>
    <definedName name="BSIPbPageSetupDrawingColor" hidden="1">1</definedName>
    <definedName name="BSIPbPageSetupDrawingColor_0" hidden="1">0</definedName>
    <definedName name="BSIPbPageSetupFitToPagesTall" hidden="1">1</definedName>
    <definedName name="BSIPbPageSetupFitToPagesTall_0" hidden="1">1</definedName>
    <definedName name="BSIPbPageSetupFitToPagesWide" hidden="1">1</definedName>
    <definedName name="BSIPbPageSetupFitToPagesWide_0" hidden="1">1</definedName>
    <definedName name="BSIPbPageSetupMediaName" hidden="1">1</definedName>
    <definedName name="BSIPbPageSetupMediaName_0" hidden="1">"Letter"</definedName>
    <definedName name="BSIPbPageSetupPageOrientation" hidden="1">1</definedName>
    <definedName name="BSIPbPageSetupPageOrientation_0" hidden="1">2</definedName>
    <definedName name="BSIPbPageSetupPaperHeight" hidden="1">1</definedName>
    <definedName name="BSIPbPageSetupPaperHeight_0" hidden="1">792</definedName>
    <definedName name="BSIPbPageSetupPaperMarginBottom" hidden="1">1</definedName>
    <definedName name="BSIPbPageSetupPaperMarginBottom_0" hidden="1">28.8</definedName>
    <definedName name="BSIPbPageSetupPaperMarginFooter" hidden="1">1</definedName>
    <definedName name="BSIPbPageSetupPaperMarginFooter_0" hidden="1">36</definedName>
    <definedName name="BSIPbPageSetupPaperMarginHeader" hidden="1">1</definedName>
    <definedName name="BSIPbPageSetupPaperMarginHeader_0" hidden="1">36</definedName>
    <definedName name="BSIPbPageSetupPaperMarginLeft" hidden="1">1</definedName>
    <definedName name="BSIPbPageSetupPaperMarginLeft_0" hidden="1">28.8</definedName>
    <definedName name="BSIPbPageSetupPaperMarginRight" hidden="1">1</definedName>
    <definedName name="BSIPbPageSetupPaperMarginRight_0" hidden="1">28.8</definedName>
    <definedName name="BSIPbPageSetupPaperMarginTop" hidden="1">1</definedName>
    <definedName name="BSIPbPageSetupPaperMarginTop_0" hidden="1">28.8</definedName>
    <definedName name="BSIPbPageSetupPaperWidth" hidden="1">1</definedName>
    <definedName name="BSIPbPageSetupPaperWidth_0" hidden="1">612</definedName>
    <definedName name="BSIPbPageSetupPlotSizeType" hidden="1">1</definedName>
    <definedName name="BSIPbPageSetupPlotSizeType_0" hidden="1">1</definedName>
    <definedName name="BSIPbPageSetupPrintCellErrors" hidden="1">1</definedName>
    <definedName name="BSIPbPageSetupPrintCellErrors_0" hidden="1">0</definedName>
    <definedName name="BSIPbPageSetupPrintComments" hidden="1">1</definedName>
    <definedName name="BSIPbPageSetupPrintComments_0" hidden="1">-4142</definedName>
    <definedName name="BSIPbPageSetupPrintGridlines" hidden="1">1</definedName>
    <definedName name="BSIPbPageSetupPrintGridlines_0" hidden="1">0</definedName>
    <definedName name="BSIPbPageSetupUseStandardMargins" hidden="1">1</definedName>
    <definedName name="BSIPbPageSetupUseStandardMargins_0" hidden="1">1</definedName>
    <definedName name="BSIPbPageSetupUseZoom" hidden="1">1</definedName>
    <definedName name="BSIPbPageSetupUseZoom_0" hidden="1">1</definedName>
    <definedName name="BSIPbPageSetupZoom" hidden="1">1</definedName>
    <definedName name="BSIPbPageSetupZoom_0" hidden="1">61</definedName>
    <definedName name="BSIPlots" hidden="1">1</definedName>
    <definedName name="BSIPlots_0" hidden="1">"28.8þ28.8þ28.8þ28.8þ36þ36þ1þ1þ61þ1þ1þ2þ0þ0þ0þ-4142þ0þ-2146826246þ1þLetterþ612þ792"</definedName>
    <definedName name="BSIWhichPageSetup" hidden="1">1</definedName>
    <definedName name="BSIWhichPageSetup_0" hidden="1">"1þ"</definedName>
    <definedName name="Cash_flow">#REF!</definedName>
    <definedName name="CHECK" localSheetId="1">#REF!</definedName>
    <definedName name="CHECK" localSheetId="6">#REF!</definedName>
    <definedName name="CHECK">#REF!</definedName>
    <definedName name="CHECK2" localSheetId="1">#REF!</definedName>
    <definedName name="CHECK2">#REF!</definedName>
    <definedName name="Closing">#REF!</definedName>
    <definedName name="Completion" localSheetId="1">#REF!</definedName>
    <definedName name="Completion">#REF!</definedName>
    <definedName name="Current_Month" localSheetId="6">#REF!</definedName>
    <definedName name="Current_Month">'Budget Template'!#REF!</definedName>
    <definedName name="DefEq" localSheetId="1">#REF!</definedName>
    <definedName name="DefEq" localSheetId="6">#REF!</definedName>
    <definedName name="DefEq">#REF!</definedName>
    <definedName name="Deferred">'[1]Draw Details'!$HQ$1012</definedName>
    <definedName name="Draw" localSheetId="1">#REF!</definedName>
    <definedName name="Draw" localSheetId="6">#REF!</definedName>
    <definedName name="Draw">#REF!</definedName>
    <definedName name="DrawMsg" localSheetId="1">#REF!</definedName>
    <definedName name="DrawMsg" localSheetId="6">#REF!</definedName>
    <definedName name="DrawMsg">#REF!</definedName>
    <definedName name="Draws">[3]ReqX!$O$4:$AR$176</definedName>
    <definedName name="EquityItems">[1]Budget!$Z$224:$Z$227</definedName>
    <definedName name="exhibitA" localSheetId="6">#REF!</definedName>
    <definedName name="exhibitA">#REF!</definedName>
    <definedName name="gapana" localSheetId="6">#REF!</definedName>
    <definedName name="gapana">#REF!</definedName>
    <definedName name="HCItems">[1]Budget!$AB$224:$AB$238</definedName>
    <definedName name="Inv">'[1]Work Order'!$A$33</definedName>
    <definedName name="it">[4]Budget!$AC$224:$AC$266</definedName>
    <definedName name="LandItems">[1]Budget!$AA$224:$AA$227</definedName>
    <definedName name="lihtc_score" localSheetId="6">#REF!</definedName>
    <definedName name="lihtc_score">#REF!</definedName>
    <definedName name="Maturity" localSheetId="1">#REF!</definedName>
    <definedName name="Maturity" localSheetId="6">#REF!</definedName>
    <definedName name="Maturity">#REF!</definedName>
    <definedName name="Name" localSheetId="1">#REF!</definedName>
    <definedName name="Name">#REF!</definedName>
    <definedName name="Operation">#REF!</definedName>
    <definedName name="page11">'[2]Inc &amp; Exp'!#REF!</definedName>
    <definedName name="page21">'[2]Dev Team'!#REF!</definedName>
    <definedName name="page23">'[2]Dev Team'!#REF!</definedName>
    <definedName name="_xlnm.Print_Area" localSheetId="0">'Req Cover'!$A:$A</definedName>
    <definedName name="_xlnm.Print_Area" localSheetId="6">'Settlement Statement'!$A$1:$J$96</definedName>
    <definedName name="Pymts">'[1]Work Order'!$A$35:$A$38</definedName>
    <definedName name="SCItems">[1]Budget!$AC$224:$AC$266</definedName>
    <definedName name="SOURCEPG" localSheetId="1">#REF!</definedName>
    <definedName name="SOURCEPG" localSheetId="6">#REF!</definedName>
    <definedName name="SOURCEPG">#REF!</definedName>
    <definedName name="Sources" localSheetId="6">#REF!</definedName>
    <definedName name="Sources">#REF!</definedName>
    <definedName name="summary" localSheetId="6">'[2]Pro Forma'!#REF!</definedName>
    <definedName name="summary">'[2]Pro Forma'!#REF!</definedName>
    <definedName name="table">'[1]Draw Details'!$HM$1019:$IV$1030</definedName>
    <definedName name="table1" localSheetId="1">#REF!</definedName>
    <definedName name="table1" localSheetId="6">#REF!</definedName>
    <definedName name="table1">#REF!</definedName>
    <definedName name="TOC" localSheetId="6">'[2]Project Info'!#REF!</definedName>
    <definedName name="TOC">'[2]Project Info'!#REF!</definedName>
    <definedName name="Type">[1]Budget!$Y$224:$Y$225</definedName>
    <definedName name="UpfEq">"Draw Details!$hn$1012"</definedName>
    <definedName name="Upfront">'[1]Draw Details'!$HP$1012</definedName>
    <definedName name="uses" localSheetId="6">#REF!</definedName>
    <definedName name="uses">#REF!</definedName>
    <definedName name="VERIFY" localSheetId="1">[1]Budget!#REF!</definedName>
    <definedName name="VERIFY" localSheetId="6">[1]Budget!#REF!</definedName>
    <definedName name="VERIFY">[1]Budget!#REF!</definedName>
    <definedName name="VERIFY2" localSheetId="1">[1]Budget!#REF!</definedName>
    <definedName name="VERIFY2" localSheetId="6">[1]Budget!#REF!</definedName>
    <definedName name="VERIFY2">[1]Budget!#REF!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4" i="37" l="1"/>
  <c r="I14" i="35"/>
  <c r="J14" i="35"/>
  <c r="K14" i="35"/>
  <c r="L14" i="35"/>
  <c r="M14" i="35"/>
  <c r="M20" i="35" s="1"/>
  <c r="N14" i="35"/>
  <c r="N20" i="35" s="1"/>
  <c r="O14" i="35"/>
  <c r="O20" i="35" s="1"/>
  <c r="H14" i="35"/>
  <c r="G28" i="30" l="1"/>
  <c r="H28" i="30"/>
  <c r="I28" i="30"/>
  <c r="J28" i="30"/>
  <c r="K28" i="30"/>
  <c r="L28" i="30"/>
  <c r="M28" i="30"/>
  <c r="N28" i="30"/>
  <c r="O28" i="30"/>
  <c r="F28" i="30"/>
  <c r="I34" i="30" l="1"/>
  <c r="J34" i="30"/>
  <c r="K34" i="30"/>
  <c r="L34" i="30"/>
  <c r="M34" i="30"/>
  <c r="N34" i="30"/>
  <c r="O34" i="30"/>
  <c r="F70" i="37"/>
  <c r="G20" i="38"/>
  <c r="D59" i="38"/>
  <c r="D20" i="38"/>
  <c r="F14" i="35"/>
  <c r="G14" i="35"/>
  <c r="G59" i="38" l="1"/>
  <c r="G61" i="38" s="1"/>
  <c r="G63" i="38" s="1"/>
  <c r="D60" i="38"/>
  <c r="D61" i="38" s="1"/>
  <c r="D63" i="38" s="1"/>
  <c r="J59" i="38"/>
  <c r="E75" i="37"/>
  <c r="J20" i="38" l="1"/>
  <c r="J63" i="38" s="1"/>
  <c r="R78" i="37"/>
  <c r="T78" i="37" s="1"/>
  <c r="R79" i="37"/>
  <c r="R74" i="37"/>
  <c r="T74" i="37" s="1"/>
  <c r="F59" i="37"/>
  <c r="R59" i="37" s="1"/>
  <c r="F60" i="37"/>
  <c r="R60" i="37" s="1"/>
  <c r="F61" i="37"/>
  <c r="R61" i="37" s="1"/>
  <c r="F62" i="37"/>
  <c r="R62" i="37" s="1"/>
  <c r="F63" i="37"/>
  <c r="R63" i="37" s="1"/>
  <c r="F64" i="37"/>
  <c r="F58" i="37"/>
  <c r="F55" i="37"/>
  <c r="R55" i="37" s="1"/>
  <c r="F52" i="37"/>
  <c r="F53" i="37" s="1"/>
  <c r="R43" i="37"/>
  <c r="R44" i="37"/>
  <c r="R45" i="37"/>
  <c r="R46" i="37"/>
  <c r="R47" i="37"/>
  <c r="T47" i="37" s="1"/>
  <c r="R48" i="37"/>
  <c r="T48" i="37" s="1"/>
  <c r="R49" i="37"/>
  <c r="T49" i="37" s="1"/>
  <c r="R36" i="37"/>
  <c r="T36" i="37" s="1"/>
  <c r="R38" i="37"/>
  <c r="R42" i="37"/>
  <c r="R33" i="37"/>
  <c r="T33" i="37" s="1"/>
  <c r="R34" i="37"/>
  <c r="R35" i="37"/>
  <c r="T35" i="37" s="1"/>
  <c r="R39" i="37"/>
  <c r="T39" i="37" s="1"/>
  <c r="R32" i="37"/>
  <c r="R22" i="37"/>
  <c r="T22" i="37" s="1"/>
  <c r="R23" i="37"/>
  <c r="T23" i="37" s="1"/>
  <c r="R24" i="37"/>
  <c r="T24" i="37" s="1"/>
  <c r="R25" i="37"/>
  <c r="T25" i="37" s="1"/>
  <c r="R26" i="37"/>
  <c r="T26" i="37" s="1"/>
  <c r="R27" i="37"/>
  <c r="T27" i="37" s="1"/>
  <c r="R28" i="37"/>
  <c r="T28" i="37" s="1"/>
  <c r="R29" i="37"/>
  <c r="T29" i="37" s="1"/>
  <c r="R15" i="37"/>
  <c r="T15" i="37" s="1"/>
  <c r="R16" i="37"/>
  <c r="R17" i="37"/>
  <c r="R18" i="37"/>
  <c r="T18" i="37" s="1"/>
  <c r="R14" i="37"/>
  <c r="R9" i="37"/>
  <c r="R10" i="37"/>
  <c r="T10" i="37" s="1"/>
  <c r="R11" i="37"/>
  <c r="E76" i="37"/>
  <c r="E77" i="37"/>
  <c r="C53" i="37"/>
  <c r="C40" i="37"/>
  <c r="C30" i="37"/>
  <c r="C50" i="37"/>
  <c r="E80" i="37"/>
  <c r="E72" i="37"/>
  <c r="C73" i="37"/>
  <c r="E37" i="37"/>
  <c r="C65" i="37"/>
  <c r="E64" i="37"/>
  <c r="A2" i="33"/>
  <c r="A2" i="30"/>
  <c r="C4" i="37"/>
  <c r="C2" i="37"/>
  <c r="Q84" i="37"/>
  <c r="P84" i="37"/>
  <c r="O84" i="37"/>
  <c r="N84" i="37"/>
  <c r="M84" i="37"/>
  <c r="L84" i="37"/>
  <c r="K84" i="37"/>
  <c r="E81" i="37"/>
  <c r="E79" i="37"/>
  <c r="E78" i="37"/>
  <c r="R71" i="37"/>
  <c r="T71" i="37" s="1"/>
  <c r="E71" i="37"/>
  <c r="E63" i="37"/>
  <c r="E62" i="37"/>
  <c r="E61" i="37"/>
  <c r="E60" i="37"/>
  <c r="E59" i="37"/>
  <c r="E58" i="37"/>
  <c r="E55" i="37"/>
  <c r="E56" i="37" s="1"/>
  <c r="Q73" i="37"/>
  <c r="P73" i="37"/>
  <c r="O73" i="37"/>
  <c r="N73" i="37"/>
  <c r="M73" i="37"/>
  <c r="L73" i="37"/>
  <c r="K73" i="37"/>
  <c r="J73" i="37"/>
  <c r="I73" i="37"/>
  <c r="H73" i="37"/>
  <c r="G73" i="37"/>
  <c r="F73" i="37"/>
  <c r="R70" i="37"/>
  <c r="Q70" i="37"/>
  <c r="P70" i="37"/>
  <c r="O70" i="37"/>
  <c r="N70" i="37"/>
  <c r="M70" i="37"/>
  <c r="L70" i="37"/>
  <c r="K70" i="37"/>
  <c r="J70" i="37"/>
  <c r="I70" i="37"/>
  <c r="H70" i="37"/>
  <c r="G70" i="37"/>
  <c r="U83" i="37"/>
  <c r="J82" i="37"/>
  <c r="I82" i="37"/>
  <c r="H82" i="37"/>
  <c r="G82" i="37"/>
  <c r="D82" i="37"/>
  <c r="C82" i="37"/>
  <c r="D73" i="37"/>
  <c r="U67" i="37"/>
  <c r="J65" i="37"/>
  <c r="I65" i="37"/>
  <c r="H65" i="37"/>
  <c r="G65" i="37"/>
  <c r="D65" i="37"/>
  <c r="J56" i="37"/>
  <c r="I56" i="37"/>
  <c r="H56" i="37"/>
  <c r="G56" i="37"/>
  <c r="D56" i="37"/>
  <c r="C56" i="37"/>
  <c r="J53" i="37"/>
  <c r="I53" i="37"/>
  <c r="H53" i="37"/>
  <c r="G53" i="37"/>
  <c r="E52" i="37"/>
  <c r="E53" i="37" s="1"/>
  <c r="J50" i="37"/>
  <c r="I50" i="37"/>
  <c r="H50" i="37"/>
  <c r="G50" i="37"/>
  <c r="D50" i="37"/>
  <c r="E49" i="37"/>
  <c r="E48" i="37"/>
  <c r="E47" i="37"/>
  <c r="E46" i="37"/>
  <c r="E45" i="37"/>
  <c r="E44" i="37"/>
  <c r="E43" i="37"/>
  <c r="E42" i="37"/>
  <c r="Q40" i="37"/>
  <c r="P40" i="37"/>
  <c r="O40" i="37"/>
  <c r="N40" i="37"/>
  <c r="M40" i="37"/>
  <c r="L40" i="37"/>
  <c r="K40" i="37"/>
  <c r="J40" i="37"/>
  <c r="I40" i="37"/>
  <c r="H40" i="37"/>
  <c r="G40" i="37"/>
  <c r="D40" i="37"/>
  <c r="E39" i="37"/>
  <c r="E38" i="37"/>
  <c r="E36" i="37"/>
  <c r="E35" i="37"/>
  <c r="E34" i="37"/>
  <c r="E33" i="37"/>
  <c r="E32" i="37"/>
  <c r="Q30" i="37"/>
  <c r="P30" i="37"/>
  <c r="O30" i="37"/>
  <c r="N30" i="37"/>
  <c r="M30" i="37"/>
  <c r="L30" i="37"/>
  <c r="K30" i="37"/>
  <c r="J30" i="37"/>
  <c r="I30" i="37"/>
  <c r="H30" i="37"/>
  <c r="G30" i="37"/>
  <c r="D30" i="37"/>
  <c r="E29" i="37"/>
  <c r="E28" i="37"/>
  <c r="E27" i="37"/>
  <c r="E26" i="37"/>
  <c r="E25" i="37"/>
  <c r="E24" i="37"/>
  <c r="E23" i="37"/>
  <c r="E22" i="37"/>
  <c r="E21" i="37"/>
  <c r="Q19" i="37"/>
  <c r="P19" i="37"/>
  <c r="O19" i="37"/>
  <c r="N19" i="37"/>
  <c r="M19" i="37"/>
  <c r="L19" i="37"/>
  <c r="K19" i="37"/>
  <c r="J19" i="37"/>
  <c r="I19" i="37"/>
  <c r="H19" i="37"/>
  <c r="G19" i="37"/>
  <c r="D19" i="37"/>
  <c r="C19" i="37"/>
  <c r="E18" i="37"/>
  <c r="E17" i="37"/>
  <c r="E16" i="37"/>
  <c r="E15" i="37"/>
  <c r="E14" i="37"/>
  <c r="Q12" i="37"/>
  <c r="P12" i="37"/>
  <c r="O12" i="37"/>
  <c r="N12" i="37"/>
  <c r="M12" i="37"/>
  <c r="L12" i="37"/>
  <c r="K12" i="37"/>
  <c r="J12" i="37"/>
  <c r="I12" i="37"/>
  <c r="H12" i="37"/>
  <c r="G12" i="37"/>
  <c r="D12" i="37"/>
  <c r="C12" i="37"/>
  <c r="E11" i="37"/>
  <c r="E10" i="37"/>
  <c r="E9" i="37"/>
  <c r="E8" i="37"/>
  <c r="B6" i="36"/>
  <c r="B7" i="36" s="1"/>
  <c r="B8" i="36" s="1"/>
  <c r="B9" i="36" s="1"/>
  <c r="B10" i="36" s="1"/>
  <c r="B11" i="36" s="1"/>
  <c r="B12" i="36" s="1"/>
  <c r="B13" i="36" s="1"/>
  <c r="B14" i="36" s="1"/>
  <c r="B15" i="36" s="1"/>
  <c r="B16" i="36" s="1"/>
  <c r="B17" i="36" s="1"/>
  <c r="B18" i="36" s="1"/>
  <c r="B19" i="36" s="1"/>
  <c r="B20" i="36" s="1"/>
  <c r="B21" i="36" s="1"/>
  <c r="B22" i="36" s="1"/>
  <c r="B23" i="36" s="1"/>
  <c r="L20" i="35"/>
  <c r="K20" i="35"/>
  <c r="J28" i="34"/>
  <c r="K22" i="34"/>
  <c r="K28" i="34" s="1"/>
  <c r="J22" i="34"/>
  <c r="I22" i="34"/>
  <c r="I28" i="34" s="1"/>
  <c r="H22" i="34"/>
  <c r="H28" i="34" s="1"/>
  <c r="G22" i="34"/>
  <c r="F22" i="34"/>
  <c r="B5" i="34"/>
  <c r="B4" i="34"/>
  <c r="B2" i="34"/>
  <c r="K22" i="33"/>
  <c r="K28" i="33" s="1"/>
  <c r="J22" i="33"/>
  <c r="J28" i="33" s="1"/>
  <c r="I22" i="33"/>
  <c r="I28" i="33" s="1"/>
  <c r="H22" i="33"/>
  <c r="H28" i="33" s="1"/>
  <c r="G22" i="33"/>
  <c r="F22" i="33"/>
  <c r="B5" i="33"/>
  <c r="B5" i="30"/>
  <c r="BG98" i="32"/>
  <c r="BG97" i="32"/>
  <c r="BG89" i="32"/>
  <c r="BG90" i="32"/>
  <c r="BG91" i="32"/>
  <c r="BG92" i="32"/>
  <c r="BG93" i="32"/>
  <c r="BG94" i="32"/>
  <c r="BG95" i="32"/>
  <c r="BG88" i="32"/>
  <c r="BG80" i="32"/>
  <c r="BG81" i="32"/>
  <c r="BG82" i="32"/>
  <c r="BG83" i="32"/>
  <c r="BG84" i="32"/>
  <c r="BG85" i="32"/>
  <c r="BG86" i="32"/>
  <c r="BG79" i="32"/>
  <c r="BG76" i="32"/>
  <c r="BG75" i="32"/>
  <c r="BG66" i="32"/>
  <c r="BG67" i="32"/>
  <c r="BG68" i="32"/>
  <c r="BG69" i="32"/>
  <c r="BG70" i="32"/>
  <c r="BG71" i="32"/>
  <c r="BG72" i="32"/>
  <c r="BG73" i="32"/>
  <c r="BG65" i="32"/>
  <c r="BG61" i="32"/>
  <c r="BG62" i="32"/>
  <c r="BG63" i="32"/>
  <c r="BG60" i="32"/>
  <c r="BG59" i="32"/>
  <c r="BG58" i="32"/>
  <c r="BG57" i="32"/>
  <c r="BG56" i="32"/>
  <c r="BG55" i="32"/>
  <c r="BG54" i="32"/>
  <c r="BG53" i="32"/>
  <c r="BG52" i="32"/>
  <c r="BG43" i="32"/>
  <c r="BG44" i="32"/>
  <c r="BG45" i="32"/>
  <c r="BG46" i="32"/>
  <c r="BG47" i="32"/>
  <c r="BG48" i="32"/>
  <c r="BG49" i="32"/>
  <c r="BG50" i="32"/>
  <c r="BG42" i="32"/>
  <c r="BG35" i="32"/>
  <c r="BG36" i="32"/>
  <c r="BG37" i="32"/>
  <c r="BG38" i="32"/>
  <c r="BG39" i="32"/>
  <c r="BG40" i="32"/>
  <c r="BG34" i="32"/>
  <c r="BG29" i="32"/>
  <c r="BG30" i="32"/>
  <c r="BG31" i="32"/>
  <c r="BG32" i="32"/>
  <c r="BG28" i="32"/>
  <c r="BG7" i="32"/>
  <c r="BG8" i="32"/>
  <c r="BG9" i="32"/>
  <c r="BG10" i="32"/>
  <c r="BG11" i="32"/>
  <c r="BG12" i="32"/>
  <c r="BG13" i="32"/>
  <c r="BG14" i="32"/>
  <c r="BG15" i="32"/>
  <c r="BG16" i="32"/>
  <c r="BG17" i="32"/>
  <c r="BG18" i="32"/>
  <c r="BG19" i="32"/>
  <c r="BG20" i="32"/>
  <c r="BG21" i="32"/>
  <c r="BG22" i="32"/>
  <c r="BG23" i="32"/>
  <c r="BG5" i="32"/>
  <c r="BG6" i="32"/>
  <c r="BE99" i="32"/>
  <c r="BE24" i="32"/>
  <c r="BC101" i="32"/>
  <c r="BA99" i="32"/>
  <c r="AY99" i="32"/>
  <c r="AW99" i="32"/>
  <c r="AU99" i="32"/>
  <c r="AS99" i="32"/>
  <c r="AQ99" i="32"/>
  <c r="AO99" i="32"/>
  <c r="AM99" i="32"/>
  <c r="AK99" i="32"/>
  <c r="AJ99" i="32"/>
  <c r="AI99" i="32"/>
  <c r="AH99" i="32"/>
  <c r="AG99" i="32"/>
  <c r="AF99" i="32"/>
  <c r="AE99" i="32"/>
  <c r="AD99" i="32"/>
  <c r="AC99" i="32"/>
  <c r="AB99" i="32"/>
  <c r="AA99" i="32"/>
  <c r="Z99" i="32"/>
  <c r="Y99" i="32"/>
  <c r="X99" i="32"/>
  <c r="W99" i="32"/>
  <c r="V99" i="32"/>
  <c r="U99" i="32"/>
  <c r="T99" i="32"/>
  <c r="S99" i="32"/>
  <c r="R99" i="32"/>
  <c r="Q99" i="32"/>
  <c r="P99" i="32"/>
  <c r="O99" i="32"/>
  <c r="N99" i="32"/>
  <c r="M99" i="32"/>
  <c r="L99" i="32"/>
  <c r="K99" i="32"/>
  <c r="J99" i="32"/>
  <c r="I99" i="32"/>
  <c r="H99" i="32"/>
  <c r="G99" i="32"/>
  <c r="E99" i="32"/>
  <c r="D99" i="32"/>
  <c r="F98" i="32"/>
  <c r="BD98" i="32" s="1"/>
  <c r="BF98" i="32" s="1"/>
  <c r="F97" i="32"/>
  <c r="BD97" i="32" s="1"/>
  <c r="BI97" i="32" s="1"/>
  <c r="F95" i="32"/>
  <c r="BD95" i="32" s="1"/>
  <c r="BF95" i="32" s="1"/>
  <c r="F94" i="32"/>
  <c r="BD94" i="32" s="1"/>
  <c r="BF94" i="32" s="1"/>
  <c r="F93" i="32"/>
  <c r="BD93" i="32" s="1"/>
  <c r="BF93" i="32" s="1"/>
  <c r="F92" i="32"/>
  <c r="BD92" i="32" s="1"/>
  <c r="BF92" i="32" s="1"/>
  <c r="F91" i="32"/>
  <c r="BD91" i="32" s="1"/>
  <c r="BF91" i="32" s="1"/>
  <c r="F90" i="32"/>
  <c r="BD90" i="32" s="1"/>
  <c r="BF90" i="32" s="1"/>
  <c r="F89" i="32"/>
  <c r="BD89" i="32" s="1"/>
  <c r="BF89" i="32" s="1"/>
  <c r="F88" i="32"/>
  <c r="BD88" i="32" s="1"/>
  <c r="F86" i="32"/>
  <c r="BD86" i="32" s="1"/>
  <c r="BF86" i="32" s="1"/>
  <c r="BH86" i="32" s="1"/>
  <c r="F85" i="32"/>
  <c r="BD85" i="32" s="1"/>
  <c r="BF85" i="32" s="1"/>
  <c r="F84" i="32"/>
  <c r="BD84" i="32" s="1"/>
  <c r="BF84" i="32" s="1"/>
  <c r="F83" i="32"/>
  <c r="BD83" i="32" s="1"/>
  <c r="BF83" i="32" s="1"/>
  <c r="F82" i="32"/>
  <c r="BD82" i="32" s="1"/>
  <c r="BF82" i="32" s="1"/>
  <c r="BI82" i="32" s="1"/>
  <c r="F81" i="32"/>
  <c r="BD81" i="32" s="1"/>
  <c r="BF81" i="32" s="1"/>
  <c r="F80" i="32"/>
  <c r="BD80" i="32" s="1"/>
  <c r="BF80" i="32" s="1"/>
  <c r="F79" i="32"/>
  <c r="BD79" i="32" s="1"/>
  <c r="BF79" i="32" s="1"/>
  <c r="BH79" i="32" s="1"/>
  <c r="F76" i="32"/>
  <c r="BD76" i="32" s="1"/>
  <c r="BF76" i="32" s="1"/>
  <c r="F75" i="32"/>
  <c r="BD75" i="32" s="1"/>
  <c r="BF75" i="32" s="1"/>
  <c r="F73" i="32"/>
  <c r="BD73" i="32" s="1"/>
  <c r="BF73" i="32" s="1"/>
  <c r="BH73" i="32" s="1"/>
  <c r="F72" i="32"/>
  <c r="BD72" i="32" s="1"/>
  <c r="BF72" i="32" s="1"/>
  <c r="F71" i="32"/>
  <c r="BD71" i="32" s="1"/>
  <c r="BF71" i="32" s="1"/>
  <c r="BI71" i="32" s="1"/>
  <c r="F70" i="32"/>
  <c r="BD70" i="32" s="1"/>
  <c r="BF70" i="32" s="1"/>
  <c r="F69" i="32"/>
  <c r="BD69" i="32" s="1"/>
  <c r="BF69" i="32" s="1"/>
  <c r="BH69" i="32" s="1"/>
  <c r="F68" i="32"/>
  <c r="BD68" i="32" s="1"/>
  <c r="BF68" i="32" s="1"/>
  <c r="F67" i="32"/>
  <c r="BD67" i="32" s="1"/>
  <c r="BF67" i="32" s="1"/>
  <c r="BI67" i="32" s="1"/>
  <c r="F66" i="32"/>
  <c r="BD66" i="32" s="1"/>
  <c r="BF66" i="32" s="1"/>
  <c r="F65" i="32"/>
  <c r="BD65" i="32" s="1"/>
  <c r="BF65" i="32" s="1"/>
  <c r="F63" i="32"/>
  <c r="BD63" i="32" s="1"/>
  <c r="BF63" i="32" s="1"/>
  <c r="F62" i="32"/>
  <c r="BD62" i="32" s="1"/>
  <c r="BF62" i="32" s="1"/>
  <c r="BH62" i="32" s="1"/>
  <c r="F61" i="32"/>
  <c r="BD61" i="32" s="1"/>
  <c r="BF61" i="32" s="1"/>
  <c r="F60" i="32"/>
  <c r="BD60" i="32" s="1"/>
  <c r="BF60" i="32" s="1"/>
  <c r="F59" i="32"/>
  <c r="BD59" i="32" s="1"/>
  <c r="BF59" i="32" s="1"/>
  <c r="F58" i="32"/>
  <c r="BD58" i="32" s="1"/>
  <c r="BF58" i="32" s="1"/>
  <c r="BH58" i="32" s="1"/>
  <c r="F57" i="32"/>
  <c r="BD57" i="32" s="1"/>
  <c r="BF57" i="32" s="1"/>
  <c r="BH57" i="32" s="1"/>
  <c r="F56" i="32"/>
  <c r="BD56" i="32" s="1"/>
  <c r="BF56" i="32" s="1"/>
  <c r="F55" i="32"/>
  <c r="BD55" i="32" s="1"/>
  <c r="BF55" i="32" s="1"/>
  <c r="F54" i="32"/>
  <c r="BD54" i="32" s="1"/>
  <c r="BF54" i="32" s="1"/>
  <c r="BH54" i="32" s="1"/>
  <c r="F53" i="32"/>
  <c r="BD53" i="32" s="1"/>
  <c r="BF53" i="32" s="1"/>
  <c r="BH53" i="32" s="1"/>
  <c r="F52" i="32"/>
  <c r="BD52" i="32" s="1"/>
  <c r="BF52" i="32" s="1"/>
  <c r="F50" i="32"/>
  <c r="BD50" i="32" s="1"/>
  <c r="BF50" i="32" s="1"/>
  <c r="F49" i="32"/>
  <c r="BD49" i="32" s="1"/>
  <c r="BF49" i="32" s="1"/>
  <c r="F48" i="32"/>
  <c r="BD48" i="32" s="1"/>
  <c r="BF48" i="32" s="1"/>
  <c r="BD47" i="32"/>
  <c r="BF47" i="32" s="1"/>
  <c r="F47" i="32"/>
  <c r="F46" i="32"/>
  <c r="BD46" i="32" s="1"/>
  <c r="BF46" i="32" s="1"/>
  <c r="F45" i="32"/>
  <c r="BD45" i="32" s="1"/>
  <c r="BF45" i="32" s="1"/>
  <c r="BH45" i="32" s="1"/>
  <c r="F44" i="32"/>
  <c r="BD44" i="32" s="1"/>
  <c r="BF44" i="32" s="1"/>
  <c r="F43" i="32"/>
  <c r="BD43" i="32" s="1"/>
  <c r="BF43" i="32" s="1"/>
  <c r="F42" i="32"/>
  <c r="BD42" i="32" s="1"/>
  <c r="BF42" i="32" s="1"/>
  <c r="F40" i="32"/>
  <c r="BD40" i="32" s="1"/>
  <c r="BF40" i="32" s="1"/>
  <c r="BI40" i="32" s="1"/>
  <c r="F39" i="32"/>
  <c r="BD39" i="32" s="1"/>
  <c r="BF39" i="32" s="1"/>
  <c r="F38" i="32"/>
  <c r="BD38" i="32" s="1"/>
  <c r="BF38" i="32" s="1"/>
  <c r="BH38" i="32" s="1"/>
  <c r="F37" i="32"/>
  <c r="F36" i="32"/>
  <c r="BD36" i="32" s="1"/>
  <c r="BF36" i="32" s="1"/>
  <c r="F35" i="32"/>
  <c r="BD35" i="32" s="1"/>
  <c r="BF35" i="32" s="1"/>
  <c r="F34" i="32"/>
  <c r="BD34" i="32" s="1"/>
  <c r="BF34" i="32" s="1"/>
  <c r="F32" i="32"/>
  <c r="BD32" i="32" s="1"/>
  <c r="BF32" i="32" s="1"/>
  <c r="F31" i="32"/>
  <c r="BD31" i="32" s="1"/>
  <c r="BF31" i="32" s="1"/>
  <c r="BH31" i="32" s="1"/>
  <c r="F30" i="32"/>
  <c r="BD30" i="32" s="1"/>
  <c r="BF30" i="32" s="1"/>
  <c r="F29" i="32"/>
  <c r="BD29" i="32" s="1"/>
  <c r="BF29" i="32" s="1"/>
  <c r="F28" i="32"/>
  <c r="BD28" i="32" s="1"/>
  <c r="BF28" i="32" s="1"/>
  <c r="BI28" i="32" s="1"/>
  <c r="BA24" i="32"/>
  <c r="AY24" i="32"/>
  <c r="AW24" i="32"/>
  <c r="AU24" i="32"/>
  <c r="AS24" i="32"/>
  <c r="AQ24" i="32"/>
  <c r="AO24" i="32"/>
  <c r="AM24" i="32"/>
  <c r="AK24" i="32"/>
  <c r="AJ24" i="32"/>
  <c r="AH24" i="32"/>
  <c r="AG24" i="32"/>
  <c r="AF24" i="32"/>
  <c r="AF101" i="32" s="1"/>
  <c r="AD24" i="32"/>
  <c r="AB24" i="32"/>
  <c r="AB101" i="32" s="1"/>
  <c r="AA24" i="32"/>
  <c r="Z24" i="32"/>
  <c r="Y24" i="32"/>
  <c r="X24" i="32"/>
  <c r="X101" i="32" s="1"/>
  <c r="W24" i="32"/>
  <c r="V24" i="32"/>
  <c r="U24" i="32"/>
  <c r="T24" i="32"/>
  <c r="T101" i="32" s="1"/>
  <c r="S24" i="32"/>
  <c r="R24" i="32"/>
  <c r="Q24" i="32"/>
  <c r="P24" i="32"/>
  <c r="P101" i="32" s="1"/>
  <c r="N24" i="32"/>
  <c r="M24" i="32"/>
  <c r="L24" i="32"/>
  <c r="K24" i="32"/>
  <c r="J24" i="32"/>
  <c r="I24" i="32"/>
  <c r="H24" i="32"/>
  <c r="G24" i="32"/>
  <c r="E24" i="32"/>
  <c r="D24" i="32"/>
  <c r="BD23" i="32"/>
  <c r="BF23" i="32" s="1"/>
  <c r="F23" i="32"/>
  <c r="F22" i="32"/>
  <c r="BD21" i="32"/>
  <c r="BF21" i="32" s="1"/>
  <c r="BH21" i="32" s="1"/>
  <c r="F21" i="32"/>
  <c r="BD20" i="32"/>
  <c r="BF20" i="32" s="1"/>
  <c r="F20" i="32"/>
  <c r="BD19" i="32"/>
  <c r="BF19" i="32" s="1"/>
  <c r="F19" i="32"/>
  <c r="F18" i="32"/>
  <c r="BD17" i="32"/>
  <c r="BF17" i="32" s="1"/>
  <c r="BH17" i="32" s="1"/>
  <c r="F17" i="32"/>
  <c r="BD16" i="32"/>
  <c r="BF16" i="32" s="1"/>
  <c r="F16" i="32"/>
  <c r="BD15" i="32"/>
  <c r="BF15" i="32" s="1"/>
  <c r="BH15" i="32" s="1"/>
  <c r="F15" i="32"/>
  <c r="BD14" i="32"/>
  <c r="BF14" i="32" s="1"/>
  <c r="BH14" i="32" s="1"/>
  <c r="F14" i="32"/>
  <c r="AI24" i="32"/>
  <c r="O24" i="32"/>
  <c r="F13" i="32"/>
  <c r="BD12" i="32"/>
  <c r="BF12" i="32" s="1"/>
  <c r="F12" i="32"/>
  <c r="BD11" i="32"/>
  <c r="BF11" i="32" s="1"/>
  <c r="F11" i="32"/>
  <c r="BD10" i="32"/>
  <c r="BF10" i="32" s="1"/>
  <c r="BH10" i="32" s="1"/>
  <c r="F10" i="32"/>
  <c r="BD9" i="32"/>
  <c r="BF9" i="32" s="1"/>
  <c r="F9" i="32"/>
  <c r="BD8" i="32"/>
  <c r="BF8" i="32" s="1"/>
  <c r="F8" i="32"/>
  <c r="BD7" i="32"/>
  <c r="BF7" i="32" s="1"/>
  <c r="BI7" i="32" s="1"/>
  <c r="F7" i="32"/>
  <c r="BD6" i="32"/>
  <c r="BF6" i="32" s="1"/>
  <c r="BH6" i="32" s="1"/>
  <c r="F6" i="32"/>
  <c r="F5" i="32"/>
  <c r="BI76" i="32" l="1"/>
  <c r="BI98" i="32"/>
  <c r="BI11" i="32"/>
  <c r="BI19" i="32"/>
  <c r="T79" i="37"/>
  <c r="T34" i="37"/>
  <c r="T16" i="37"/>
  <c r="J20" i="35"/>
  <c r="H20" i="35"/>
  <c r="T43" i="37"/>
  <c r="T42" i="37"/>
  <c r="T17" i="37"/>
  <c r="T45" i="37"/>
  <c r="T44" i="37"/>
  <c r="T38" i="37"/>
  <c r="T46" i="37"/>
  <c r="F19" i="37"/>
  <c r="R52" i="37"/>
  <c r="R53" i="37" s="1"/>
  <c r="T53" i="37" s="1"/>
  <c r="F65" i="37"/>
  <c r="R58" i="37"/>
  <c r="S58" i="37" s="1"/>
  <c r="F56" i="37"/>
  <c r="F50" i="37"/>
  <c r="F40" i="37"/>
  <c r="F30" i="37"/>
  <c r="R21" i="37"/>
  <c r="R30" i="37" s="1"/>
  <c r="F12" i="37"/>
  <c r="R8" i="37"/>
  <c r="R12" i="37" s="1"/>
  <c r="E73" i="37"/>
  <c r="H83" i="37"/>
  <c r="E65" i="37"/>
  <c r="S16" i="37"/>
  <c r="S18" i="37"/>
  <c r="E30" i="37"/>
  <c r="S27" i="37"/>
  <c r="S29" i="37"/>
  <c r="R73" i="37"/>
  <c r="T73" i="37" s="1"/>
  <c r="S60" i="37"/>
  <c r="S62" i="37"/>
  <c r="S71" i="37"/>
  <c r="S59" i="37"/>
  <c r="S61" i="37"/>
  <c r="S74" i="37"/>
  <c r="S79" i="37"/>
  <c r="S9" i="37"/>
  <c r="E50" i="37"/>
  <c r="S15" i="37"/>
  <c r="S17" i="37"/>
  <c r="S26" i="37"/>
  <c r="R40" i="37"/>
  <c r="S78" i="37"/>
  <c r="E12" i="37"/>
  <c r="S11" i="37"/>
  <c r="S23" i="37"/>
  <c r="S33" i="37"/>
  <c r="S35" i="37"/>
  <c r="S38" i="37"/>
  <c r="S43" i="37"/>
  <c r="S45" i="37"/>
  <c r="S47" i="37"/>
  <c r="S49" i="37"/>
  <c r="S22" i="37"/>
  <c r="S25" i="37"/>
  <c r="S32" i="37"/>
  <c r="S34" i="37"/>
  <c r="S36" i="37"/>
  <c r="S39" i="37"/>
  <c r="S44" i="37"/>
  <c r="S48" i="37"/>
  <c r="S63" i="37"/>
  <c r="I67" i="37"/>
  <c r="C83" i="37"/>
  <c r="J83" i="37"/>
  <c r="D83" i="37"/>
  <c r="D66" i="37"/>
  <c r="J66" i="37"/>
  <c r="S46" i="37"/>
  <c r="G67" i="37"/>
  <c r="E19" i="37"/>
  <c r="H66" i="37"/>
  <c r="E40" i="37"/>
  <c r="C67" i="37"/>
  <c r="E82" i="37"/>
  <c r="T9" i="37"/>
  <c r="D67" i="37"/>
  <c r="H67" i="37"/>
  <c r="H84" i="37" s="1"/>
  <c r="R19" i="37"/>
  <c r="I66" i="37"/>
  <c r="T32" i="37"/>
  <c r="R50" i="37"/>
  <c r="G83" i="37"/>
  <c r="S10" i="37"/>
  <c r="T11" i="37"/>
  <c r="J67" i="37"/>
  <c r="S24" i="37"/>
  <c r="S28" i="37"/>
  <c r="C66" i="37"/>
  <c r="G66" i="37"/>
  <c r="I83" i="37"/>
  <c r="T14" i="37"/>
  <c r="S42" i="37"/>
  <c r="S14" i="37"/>
  <c r="BH50" i="32"/>
  <c r="BI50" i="32"/>
  <c r="BI55" i="32"/>
  <c r="BH55" i="32"/>
  <c r="BI59" i="32"/>
  <c r="BH59" i="32"/>
  <c r="BF97" i="32"/>
  <c r="BH97" i="32" s="1"/>
  <c r="BI47" i="32"/>
  <c r="BH47" i="32"/>
  <c r="BI60" i="32"/>
  <c r="BH60" i="32"/>
  <c r="BI70" i="32"/>
  <c r="BH70" i="32"/>
  <c r="BH81" i="32"/>
  <c r="BI81" i="32"/>
  <c r="BI29" i="32"/>
  <c r="BH29" i="32"/>
  <c r="BH39" i="32"/>
  <c r="BI39" i="32"/>
  <c r="BI46" i="32"/>
  <c r="BH46" i="32"/>
  <c r="BI91" i="32"/>
  <c r="BH91" i="32"/>
  <c r="BH95" i="32"/>
  <c r="BI95" i="32"/>
  <c r="BH23" i="32"/>
  <c r="BI23" i="32"/>
  <c r="BH30" i="32"/>
  <c r="BI30" i="32"/>
  <c r="BH35" i="32"/>
  <c r="BI35" i="32"/>
  <c r="BI48" i="32"/>
  <c r="BH48" i="32"/>
  <c r="BI61" i="32"/>
  <c r="BH61" i="32"/>
  <c r="BI63" i="32"/>
  <c r="BH63" i="32"/>
  <c r="BI83" i="32"/>
  <c r="BH83" i="32"/>
  <c r="BI8" i="32"/>
  <c r="BH8" i="32"/>
  <c r="BH12" i="32"/>
  <c r="BI12" i="32"/>
  <c r="BH16" i="32"/>
  <c r="BI16" i="32"/>
  <c r="BI52" i="32"/>
  <c r="BH52" i="32"/>
  <c r="BH56" i="32"/>
  <c r="BI56" i="32"/>
  <c r="BH66" i="32"/>
  <c r="BI66" i="32"/>
  <c r="BI75" i="32"/>
  <c r="BH75" i="32"/>
  <c r="BI85" i="32"/>
  <c r="BH85" i="32"/>
  <c r="BH34" i="32"/>
  <c r="BI34" i="32"/>
  <c r="BI42" i="32"/>
  <c r="BH42" i="32"/>
  <c r="BH44" i="32"/>
  <c r="BI44" i="32"/>
  <c r="BI89" i="32"/>
  <c r="BH89" i="32"/>
  <c r="BI93" i="32"/>
  <c r="BH93" i="32"/>
  <c r="BH20" i="32"/>
  <c r="BI20" i="32"/>
  <c r="BI36" i="32"/>
  <c r="BH36" i="32"/>
  <c r="BI43" i="32"/>
  <c r="BH43" i="32"/>
  <c r="BI65" i="32"/>
  <c r="BH65" i="32"/>
  <c r="BI80" i="32"/>
  <c r="BH80" i="32"/>
  <c r="BI84" i="32"/>
  <c r="BH84" i="32"/>
  <c r="BH90" i="32"/>
  <c r="BI90" i="32"/>
  <c r="BI94" i="32"/>
  <c r="BH94" i="32"/>
  <c r="BH7" i="32"/>
  <c r="BH40" i="32"/>
  <c r="BI86" i="32"/>
  <c r="BI17" i="32"/>
  <c r="BI45" i="32"/>
  <c r="BI57" i="32"/>
  <c r="BI69" i="32"/>
  <c r="BH76" i="32"/>
  <c r="BH82" i="32"/>
  <c r="BI15" i="32"/>
  <c r="BI58" i="32"/>
  <c r="BI62" i="32"/>
  <c r="BH98" i="32"/>
  <c r="BH72" i="32"/>
  <c r="BH68" i="32"/>
  <c r="BI21" i="32"/>
  <c r="BH9" i="32"/>
  <c r="BI53" i="32"/>
  <c r="BD13" i="32"/>
  <c r="BF13" i="32" s="1"/>
  <c r="BI13" i="32" s="1"/>
  <c r="AG101" i="32"/>
  <c r="G101" i="32"/>
  <c r="BH19" i="32"/>
  <c r="BH71" i="32"/>
  <c r="BI54" i="32"/>
  <c r="BI38" i="32"/>
  <c r="BI79" i="32"/>
  <c r="BH92" i="32"/>
  <c r="BI49" i="32"/>
  <c r="BI73" i="32"/>
  <c r="BH11" i="32"/>
  <c r="BH28" i="32"/>
  <c r="BH67" i="32"/>
  <c r="BI14" i="32"/>
  <c r="BI10" i="32"/>
  <c r="BI32" i="32"/>
  <c r="BF88" i="32"/>
  <c r="BH88" i="32" s="1"/>
  <c r="BI92" i="32"/>
  <c r="BI68" i="32"/>
  <c r="BI72" i="32"/>
  <c r="BH49" i="32"/>
  <c r="BH32" i="32"/>
  <c r="BI31" i="32"/>
  <c r="BI9" i="32"/>
  <c r="BG24" i="32"/>
  <c r="BI6" i="32"/>
  <c r="H101" i="32"/>
  <c r="L101" i="32"/>
  <c r="Q101" i="32"/>
  <c r="U101" i="32"/>
  <c r="Y101" i="32"/>
  <c r="AJ101" i="32"/>
  <c r="AQ101" i="32"/>
  <c r="AY101" i="32"/>
  <c r="AS101" i="32"/>
  <c r="AD101" i="32"/>
  <c r="D101" i="32"/>
  <c r="I101" i="32"/>
  <c r="M101" i="32"/>
  <c r="AK101" i="32"/>
  <c r="BA101" i="32"/>
  <c r="V101" i="32"/>
  <c r="O101" i="32"/>
  <c r="BD18" i="32"/>
  <c r="BF18" i="32" s="1"/>
  <c r="BH18" i="32" s="1"/>
  <c r="E101" i="32"/>
  <c r="J101" i="32"/>
  <c r="N101" i="32"/>
  <c r="S101" i="32"/>
  <c r="W101" i="32"/>
  <c r="AA101" i="32"/>
  <c r="AM101" i="32"/>
  <c r="AU101" i="32"/>
  <c r="R101" i="32"/>
  <c r="Z101" i="32"/>
  <c r="AI101" i="32"/>
  <c r="K101" i="32"/>
  <c r="AH101" i="32"/>
  <c r="AO101" i="32"/>
  <c r="AW101" i="32"/>
  <c r="F99" i="32"/>
  <c r="BG99" i="32"/>
  <c r="BD37" i="32"/>
  <c r="BF37" i="32" s="1"/>
  <c r="BH37" i="32" s="1"/>
  <c r="F24" i="32"/>
  <c r="BD5" i="32"/>
  <c r="T12" i="37" l="1"/>
  <c r="T52" i="37"/>
  <c r="R81" i="37"/>
  <c r="T81" i="37" s="1"/>
  <c r="F82" i="37"/>
  <c r="F83" i="37" s="1"/>
  <c r="T21" i="37"/>
  <c r="T40" i="37"/>
  <c r="T30" i="37"/>
  <c r="S52" i="37"/>
  <c r="S53" i="37" s="1"/>
  <c r="S8" i="37"/>
  <c r="S12" i="37" s="1"/>
  <c r="T19" i="37"/>
  <c r="C84" i="37"/>
  <c r="S21" i="37"/>
  <c r="S30" i="37" s="1"/>
  <c r="T50" i="37"/>
  <c r="F66" i="37"/>
  <c r="F67" i="37"/>
  <c r="T8" i="37"/>
  <c r="G84" i="37"/>
  <c r="I84" i="37"/>
  <c r="E66" i="37"/>
  <c r="S19" i="37"/>
  <c r="J84" i="37"/>
  <c r="S40" i="37"/>
  <c r="E83" i="37"/>
  <c r="D84" i="37"/>
  <c r="S50" i="37"/>
  <c r="E67" i="37"/>
  <c r="BI18" i="32"/>
  <c r="BH13" i="32"/>
  <c r="BF99" i="32"/>
  <c r="BD99" i="32"/>
  <c r="BF5" i="32"/>
  <c r="BI88" i="32"/>
  <c r="BI99" i="32" s="1"/>
  <c r="BI37" i="32"/>
  <c r="F101" i="32"/>
  <c r="AE24" i="32"/>
  <c r="AE101" i="32" s="1"/>
  <c r="BD22" i="32"/>
  <c r="AC24" i="32"/>
  <c r="AC101" i="32" s="1"/>
  <c r="S81" i="37" l="1"/>
  <c r="S82" i="37" s="1"/>
  <c r="F84" i="37"/>
  <c r="E84" i="37"/>
  <c r="BF22" i="32"/>
  <c r="BH22" i="32" s="1"/>
  <c r="BD24" i="32"/>
  <c r="BD101" i="32" s="1"/>
  <c r="BF24" i="32"/>
  <c r="BH5" i="32"/>
  <c r="BI5" i="32"/>
  <c r="BI22" i="32" l="1"/>
  <c r="BI24" i="32"/>
  <c r="BI101" i="32" s="1"/>
  <c r="C104" i="32"/>
  <c r="H34" i="30" l="1"/>
  <c r="S55" i="37" l="1"/>
  <c r="S56" i="37" s="1"/>
  <c r="T55" i="37"/>
  <c r="R56" i="37"/>
  <c r="T56" i="37" s="1"/>
  <c r="T58" i="37"/>
  <c r="S65" i="37"/>
  <c r="T61" i="37"/>
  <c r="T59" i="37"/>
  <c r="T60" i="37"/>
  <c r="T62" i="37"/>
  <c r="T63" i="37"/>
  <c r="R65" i="37"/>
  <c r="S73" i="37"/>
  <c r="S83" i="37" s="1"/>
  <c r="R82" i="37"/>
  <c r="T82" i="37" s="1"/>
  <c r="S66" i="37" l="1"/>
  <c r="R83" i="37"/>
  <c r="T83" i="37" s="1"/>
  <c r="S67" i="37"/>
  <c r="R67" i="37"/>
  <c r="T67" i="37" s="1"/>
  <c r="T65" i="37"/>
  <c r="R66" i="37"/>
  <c r="T66" i="3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tc={6AE35A34-0A3E-4F57-84A9-954118C8E621}</author>
  </authors>
  <commentList>
    <comment ref="B8" authorId="0" shapeId="0" xr:uid="{6AE35A34-0A3E-4F57-84A9-954118C8E621}">
      <text>
        <t>[Threaded comment]
Your version of Excel allows you to read this threaded comment; however, any edits to it will get removed if the file is opened in a newer version of Excel. Learn more: https://go.microsoft.com/fwlink/?linkid=870924
Comment:
    Who NHHFA is sending the money to</t>
      </text>
    </comment>
  </commentList>
</comments>
</file>

<file path=xl/sharedStrings.xml><?xml version="1.0" encoding="utf-8"?>
<sst xmlns="http://schemas.openxmlformats.org/spreadsheetml/2006/main" count="611" uniqueCount="363">
  <si>
    <t>NHHFA Requisition for Funding</t>
  </si>
  <si>
    <t>Requisition #</t>
  </si>
  <si>
    <t xml:space="preserve">Date Submitted: </t>
  </si>
  <si>
    <t>Submitted to:</t>
  </si>
  <si>
    <t>NHHFA</t>
  </si>
  <si>
    <t>Submitted by:</t>
  </si>
  <si>
    <t>BUDGET DRAW TEMPLATE</t>
  </si>
  <si>
    <t>BORROWER:</t>
  </si>
  <si>
    <t>PROJECT DESCRIPTION:</t>
  </si>
  <si>
    <t>Req #</t>
  </si>
  <si>
    <t>Uses</t>
  </si>
  <si>
    <t>Category</t>
  </si>
  <si>
    <t>Description</t>
  </si>
  <si>
    <t>Original 
Budget</t>
  </si>
  <si>
    <t>Total Adjustments</t>
  </si>
  <si>
    <t>Revised Budget</t>
  </si>
  <si>
    <t>Initial (RE)</t>
  </si>
  <si>
    <t>Initial (Bond)</t>
  </si>
  <si>
    <t>Req #2</t>
  </si>
  <si>
    <t>Req #3</t>
  </si>
  <si>
    <t>Req #4</t>
  </si>
  <si>
    <t>Req #5</t>
  </si>
  <si>
    <t>Req #6</t>
  </si>
  <si>
    <t>Req #7</t>
  </si>
  <si>
    <t>Req #8</t>
  </si>
  <si>
    <t>Req #9</t>
  </si>
  <si>
    <t>Req #10</t>
  </si>
  <si>
    <t xml:space="preserve">Total Draws to Date
</t>
  </si>
  <si>
    <t>Undisbursed  
After This Draw</t>
  </si>
  <si>
    <t>% Funded</t>
  </si>
  <si>
    <t>Deferred
(Unavailable)</t>
  </si>
  <si>
    <t>ACQUISITION &amp; CONSTRUCTION</t>
  </si>
  <si>
    <t>LD</t>
  </si>
  <si>
    <t>LAND</t>
  </si>
  <si>
    <t>CONSTRUCTION BUDGET</t>
  </si>
  <si>
    <t>CONSTRUCTION CONTINGENCY</t>
  </si>
  <si>
    <t>OTHER ACQUISITION &amp; CONSTRUCTION</t>
  </si>
  <si>
    <t>TOTAL ACQUISITION &amp; CONSTRUCTION</t>
  </si>
  <si>
    <t>ARCHITECTURAL &amp; ENGINEERING</t>
  </si>
  <si>
    <t>ARCHITECT FEE - DESIGN</t>
  </si>
  <si>
    <t>HC</t>
  </si>
  <si>
    <t>ARCHITECT FEE - INSPECTION</t>
  </si>
  <si>
    <t>ENGINEERING FEES</t>
  </si>
  <si>
    <t>CIVIL ENGINEER</t>
  </si>
  <si>
    <t>ENERGY CONSULTANT</t>
  </si>
  <si>
    <t>TOTAL ARCHITECTURAL &amp; ENGINEERING</t>
  </si>
  <si>
    <t>INTERIM CONSTRUCTION EXPENSE</t>
  </si>
  <si>
    <t>SC</t>
  </si>
  <si>
    <t>CONSTRUCTION LOAN ORIGINATION FEE</t>
  </si>
  <si>
    <t>CONSTRUCTION INTEREST</t>
  </si>
  <si>
    <t>CONSTRUCTION INSURANCE</t>
  </si>
  <si>
    <t>CONSTRUCTION BOND FEE</t>
  </si>
  <si>
    <t>LENDER'S COUNCIL</t>
  </si>
  <si>
    <t>TAXES DURING CONSTRUCTION</t>
  </si>
  <si>
    <t>PERMITS</t>
  </si>
  <si>
    <t>LETTER OF CREDIT FEE</t>
  </si>
  <si>
    <t>CLERK OF THE WORKS</t>
  </si>
  <si>
    <t>TOTAL INTERIM CONSTRUCTION EXPENSE</t>
  </si>
  <si>
    <t>FINANCING FEES &amp; EXPENSES</t>
  </si>
  <si>
    <t>PERM LOAN ORIGINATION FEE</t>
  </si>
  <si>
    <t>TAX CREDIT FEES</t>
  </si>
  <si>
    <t>TITLE INSURANCE &amp; RECORD</t>
  </si>
  <si>
    <t>LENDERS COUNSEL</t>
  </si>
  <si>
    <t>FINANCING APPLICATION FEE</t>
  </si>
  <si>
    <t>UPFRONT MIP FEE</t>
  </si>
  <si>
    <t>SOFT COST CONTINGENCY</t>
  </si>
  <si>
    <t>TRANSFER TAX</t>
  </si>
  <si>
    <t>TOTAL FINANCING FEES &amp; EXPENSES</t>
  </si>
  <si>
    <t>OTHER SOFT COSTS</t>
  </si>
  <si>
    <t>APPRAISAL</t>
  </si>
  <si>
    <t>MARKET STUDY</t>
  </si>
  <si>
    <t>ENVIRONMENTAL REPORT</t>
  </si>
  <si>
    <t>RELOCATION COSTS</t>
  </si>
  <si>
    <t>LEGAL FEES</t>
  </si>
  <si>
    <t>ACCOUNTING FEES</t>
  </si>
  <si>
    <t>FF&amp;E, SECURITY, OP LOSS AND MARKETING</t>
  </si>
  <si>
    <t>SITE SURVEY</t>
  </si>
  <si>
    <t>TOTAL OTHER SOFT COSTS</t>
  </si>
  <si>
    <t>DEVELOPER FEES</t>
  </si>
  <si>
    <t>DEVELOPMENT OVERHEAD &amp; PROFIT (Inc G&amp;A EXPS)</t>
  </si>
  <si>
    <t>TOTAL DEVELOPER FEES</t>
  </si>
  <si>
    <t>SYNDICATION EXPENSES</t>
  </si>
  <si>
    <t>SYNDICATION LEGAL</t>
  </si>
  <si>
    <t>TOTAL SYNDICATION EXPENSES</t>
  </si>
  <si>
    <t>RESERVES [SEE NHHFA POLICIES]</t>
  </si>
  <si>
    <t>OPERATING RESERVE</t>
  </si>
  <si>
    <t>REPLACEMENT RESERVE</t>
  </si>
  <si>
    <t>RENT - UP RESERVE</t>
  </si>
  <si>
    <t>INSURANCE ESCROW</t>
  </si>
  <si>
    <t>REAL ESTATE TAX ESCROW</t>
  </si>
  <si>
    <t>TAX CREDIT MONITOR FEE</t>
  </si>
  <si>
    <t>DEBT SERVICE RESERVE</t>
  </si>
  <si>
    <t>TOTAL RESERVES [SEE NHHFA POLICIES]</t>
  </si>
  <si>
    <t>TOTAL SOFT COSTS</t>
  </si>
  <si>
    <t>TOTAL USES</t>
  </si>
  <si>
    <t>blank</t>
  </si>
  <si>
    <t>Sources</t>
  </si>
  <si>
    <t>Total Prior Adjustments</t>
  </si>
  <si>
    <t>Deferred/Unavail?</t>
  </si>
  <si>
    <t>CONSTRUCTION LOAN</t>
  </si>
  <si>
    <t>NHHFA BRIDGE LOAN</t>
  </si>
  <si>
    <t>SUB-TOTAL CONSTRUCTION LOAN PROCEEDS</t>
  </si>
  <si>
    <t>PERMANENT LOAN</t>
  </si>
  <si>
    <t>WINDOW ENERGY REBATES</t>
  </si>
  <si>
    <t>NOI DURING CONSTRUCTION</t>
  </si>
  <si>
    <t>WINN SELLER NOTE</t>
  </si>
  <si>
    <t>NHHFA DEFERRED 2nd</t>
  </si>
  <si>
    <t>FEDERAL LIHTC EQUITY</t>
  </si>
  <si>
    <t>OTHER EQUITY</t>
  </si>
  <si>
    <t>DEFERRED DEVELOPER FEE</t>
  </si>
  <si>
    <t>SUB-TOTAL EQUITY/OTHER</t>
  </si>
  <si>
    <t xml:space="preserve">TOTAL PROJECT SOURCES </t>
  </si>
  <si>
    <t>SOURCE/USE VERIFICATIONS:</t>
  </si>
  <si>
    <t>USES</t>
  </si>
  <si>
    <t>DEPOSITS/EQUITY/OTHER</t>
  </si>
  <si>
    <t>HARD</t>
  </si>
  <si>
    <t>INTEREST</t>
  </si>
  <si>
    <t>OPERATING</t>
  </si>
  <si>
    <t>Affordable Housing Prog.</t>
  </si>
  <si>
    <t>Building Purchase</t>
  </si>
  <si>
    <t>Construction Contract</t>
  </si>
  <si>
    <t>Loan Interest Reserve</t>
  </si>
  <si>
    <t>Operating Deficit</t>
  </si>
  <si>
    <t>Bank Controlled Account</t>
  </si>
  <si>
    <t>Existing Structure</t>
  </si>
  <si>
    <t>Building Contract</t>
  </si>
  <si>
    <t>Borrower Interest</t>
  </si>
  <si>
    <t>TYPE DESCRIPTION</t>
  </si>
  <si>
    <t>Borrower Equity</t>
  </si>
  <si>
    <t>Land Acquisition (Cost)</t>
  </si>
  <si>
    <t>Site Development Contract</t>
  </si>
  <si>
    <t>Other Interest Reserve</t>
  </si>
  <si>
    <t>Co-Lenders</t>
  </si>
  <si>
    <t>Leasehold</t>
  </si>
  <si>
    <t>Other GC Contract</t>
  </si>
  <si>
    <t>Condo Unit Deposits</t>
  </si>
  <si>
    <t>Market Value</t>
  </si>
  <si>
    <t>Developer Equity</t>
  </si>
  <si>
    <t>Out Parcel</t>
  </si>
  <si>
    <t>HARD MISC</t>
  </si>
  <si>
    <t>GIC Income</t>
  </si>
  <si>
    <t>Hard Costs Contingency</t>
  </si>
  <si>
    <t>Grant</t>
  </si>
  <si>
    <t>Curb/Sidewalk</t>
  </si>
  <si>
    <t>ILP Funds</t>
  </si>
  <si>
    <t>Demolition</t>
  </si>
  <si>
    <t>Interest Funds</t>
  </si>
  <si>
    <t>Environmental Remediation</t>
  </si>
  <si>
    <t>Member Banks</t>
  </si>
  <si>
    <t>Furniture / Fixtures</t>
  </si>
  <si>
    <t>Mezzanine Debt</t>
  </si>
  <si>
    <t>Infrastructure</t>
  </si>
  <si>
    <t>NOI</t>
  </si>
  <si>
    <t>Landscaping/Irrigation</t>
  </si>
  <si>
    <t>Tax Credits</t>
  </si>
  <si>
    <t>Offsite Costs</t>
  </si>
  <si>
    <t>Trust Funds</t>
  </si>
  <si>
    <t>Misc Hard Costs</t>
  </si>
  <si>
    <t>Owner's Contingency</t>
  </si>
  <si>
    <t>Parking</t>
  </si>
  <si>
    <t>Pre-Development</t>
  </si>
  <si>
    <t>Sales Tax Credit</t>
  </si>
  <si>
    <t>Security System</t>
  </si>
  <si>
    <t>Signage</t>
  </si>
  <si>
    <t>Site Work NON-Contract Costs</t>
  </si>
  <si>
    <t>Soil Removal</t>
  </si>
  <si>
    <t>Special Finishes</t>
  </si>
  <si>
    <t>Tenant Improvements</t>
  </si>
  <si>
    <t>Utility/Water/Sewer Costs</t>
  </si>
  <si>
    <t>SCHEDULE A to the Owner's Affidavit</t>
  </si>
  <si>
    <t>Requisition Number</t>
  </si>
  <si>
    <t xml:space="preserve">Date of Requisition </t>
  </si>
  <si>
    <t>List of Invoices &amp; Disbursement Schedule by Payee</t>
  </si>
  <si>
    <t>Source of Funds</t>
  </si>
  <si>
    <t>Budget Category/Name</t>
  </si>
  <si>
    <t>Name of Payee</t>
  </si>
  <si>
    <t>Invoice Payee</t>
  </si>
  <si>
    <t>Invoice Number</t>
  </si>
  <si>
    <t>Invoice Date</t>
  </si>
  <si>
    <t>Invoice Amount</t>
  </si>
  <si>
    <t>Amount Paid</t>
  </si>
  <si>
    <t>Perm Loan</t>
  </si>
  <si>
    <t>Window Energy Rebates</t>
  </si>
  <si>
    <t>NOI During Construction</t>
  </si>
  <si>
    <t>Winn Seller Note</t>
  </si>
  <si>
    <t>NHHFA Deferred 2nd</t>
  </si>
  <si>
    <t>LIHTC Equity</t>
  </si>
  <si>
    <t>Other Equity</t>
  </si>
  <si>
    <t>Deferred Developer Fee</t>
  </si>
  <si>
    <t>Detail</t>
  </si>
  <si>
    <t>Land</t>
  </si>
  <si>
    <t>Permits</t>
  </si>
  <si>
    <t>New Hampshire Housing Finance Authority</t>
  </si>
  <si>
    <t>Legal Fees</t>
  </si>
  <si>
    <t>Accounting Fees</t>
  </si>
  <si>
    <t>TOTAL</t>
  </si>
  <si>
    <t>Non-NHHFA Disbursement Adjustment</t>
  </si>
  <si>
    <t>Const. Interest</t>
  </si>
  <si>
    <t xml:space="preserve">Loan # </t>
  </si>
  <si>
    <t>Total NHHFA Disbursements</t>
  </si>
  <si>
    <t>Project Name</t>
  </si>
  <si>
    <t>Payoff</t>
  </si>
  <si>
    <t>Source #1</t>
  </si>
  <si>
    <t>Source #2</t>
  </si>
  <si>
    <t>Source #3</t>
  </si>
  <si>
    <t>Source #4</t>
  </si>
  <si>
    <t>Settlement Statement</t>
  </si>
  <si>
    <t>Project:</t>
  </si>
  <si>
    <t>Borrower:</t>
  </si>
  <si>
    <t>Closing Date:</t>
  </si>
  <si>
    <t>Settlement Agent:</t>
  </si>
  <si>
    <t>All Cash Funding Sources</t>
  </si>
  <si>
    <t>Funding at CLC</t>
  </si>
  <si>
    <t xml:space="preserve">Funding Sources at Bond Funding </t>
  </si>
  <si>
    <t>NHHFA Perm Loan</t>
  </si>
  <si>
    <t>Total Funding</t>
  </si>
  <si>
    <t>Total</t>
  </si>
  <si>
    <t>Payee</t>
  </si>
  <si>
    <t>Amount</t>
  </si>
  <si>
    <t>Purchase Price</t>
  </si>
  <si>
    <t>NHHFA Loan Fee</t>
  </si>
  <si>
    <t>Architect Fee</t>
  </si>
  <si>
    <t>Developer Reimbursables</t>
  </si>
  <si>
    <t>Recording Fees</t>
  </si>
  <si>
    <t>Title Policy</t>
  </si>
  <si>
    <t>Subtotal</t>
  </si>
  <si>
    <t>Total Checks/Wires</t>
  </si>
  <si>
    <t>Balance of Loan and Equity</t>
  </si>
  <si>
    <t>Total Uses</t>
  </si>
  <si>
    <t>Balance</t>
  </si>
  <si>
    <t>Signature</t>
  </si>
  <si>
    <t>By:</t>
  </si>
  <si>
    <t xml:space="preserve">By: </t>
  </si>
  <si>
    <t>Certified Payroll Tracking</t>
  </si>
  <si>
    <t>Week Ending</t>
  </si>
  <si>
    <t>Sub A</t>
  </si>
  <si>
    <t>Sub B</t>
  </si>
  <si>
    <t>Sub C</t>
  </si>
  <si>
    <t>Sub D</t>
  </si>
  <si>
    <t>Sub E</t>
  </si>
  <si>
    <t>Sub F</t>
  </si>
  <si>
    <t>Sub G</t>
  </si>
  <si>
    <t>Disbursement Schedule</t>
  </si>
  <si>
    <t xml:space="preserve">Lloyd's Hills </t>
  </si>
  <si>
    <t>Original Budget</t>
  </si>
  <si>
    <t>Expended Prior to Closing</t>
  </si>
  <si>
    <t>Paid at Closing</t>
  </si>
  <si>
    <t xml:space="preserve">Total expended  thru closing </t>
  </si>
  <si>
    <t>Month 1 Draw</t>
  </si>
  <si>
    <t>Month 2 Draw</t>
  </si>
  <si>
    <t>Month 3 Draw</t>
  </si>
  <si>
    <t>Month 4 Draw</t>
  </si>
  <si>
    <t>Month 5 Draw</t>
  </si>
  <si>
    <t>Month 6 Draw</t>
  </si>
  <si>
    <t>Month 7 Draw</t>
  </si>
  <si>
    <t>Month 8 Draw</t>
  </si>
  <si>
    <t>Month 9 Draw</t>
  </si>
  <si>
    <t>Month 10 Draw</t>
  </si>
  <si>
    <t>Month 11 Draw</t>
  </si>
  <si>
    <t>Month 12 Draw</t>
  </si>
  <si>
    <t>Month 13 Draw</t>
  </si>
  <si>
    <t>Month 14 Draw</t>
  </si>
  <si>
    <t>Month 15 Draw</t>
  </si>
  <si>
    <t>Month 16 Draw</t>
  </si>
  <si>
    <t>Month 17 Draw</t>
  </si>
  <si>
    <t>Month 18 Draw</t>
  </si>
  <si>
    <t>Month 19 Draw</t>
  </si>
  <si>
    <t>Month 20 Draw</t>
  </si>
  <si>
    <t>Month 21 Draw</t>
  </si>
  <si>
    <t>Month 22 Draw</t>
  </si>
  <si>
    <t>Month 23 Draw</t>
  </si>
  <si>
    <t>Month 24 Draw</t>
  </si>
  <si>
    <t>Total Original Budget</t>
  </si>
  <si>
    <t>Budged Adjustments</t>
  </si>
  <si>
    <t>Adjusted Budget Total</t>
  </si>
  <si>
    <t>Total Actual to Date</t>
  </si>
  <si>
    <t>% of Budget Expended</t>
  </si>
  <si>
    <t>Balance to  Complete</t>
  </si>
  <si>
    <t>Sources of Funds:</t>
  </si>
  <si>
    <t>Budget</t>
  </si>
  <si>
    <t>Actual</t>
  </si>
  <si>
    <t>Developer's Cash Equity</t>
  </si>
  <si>
    <t xml:space="preserve">LIHTC Equity </t>
  </si>
  <si>
    <t>HTC Equity</t>
  </si>
  <si>
    <t>Developer Fee Loan</t>
  </si>
  <si>
    <t/>
  </si>
  <si>
    <t>Other Source:</t>
  </si>
  <si>
    <t>Grant:</t>
  </si>
  <si>
    <t>NHHFA Capital Subsidy Funds</t>
  </si>
  <si>
    <t>Subordinate Debt</t>
  </si>
  <si>
    <t>NHHFA Permanent Loan</t>
  </si>
  <si>
    <t>Other Permanent Mortgage</t>
  </si>
  <si>
    <t>Construction Loan</t>
  </si>
  <si>
    <t>Other Interim Loan</t>
  </si>
  <si>
    <t>NHHFA Bridge</t>
  </si>
  <si>
    <t>Tax Credit Bridge Loan</t>
  </si>
  <si>
    <t>Total Sources of Funds</t>
  </si>
  <si>
    <t>Uses of Funds:</t>
  </si>
  <si>
    <t>Acquisition &amp; Construction</t>
  </si>
  <si>
    <t>Existing Building</t>
  </si>
  <si>
    <t>Construction Budget</t>
  </si>
  <si>
    <t>Construction Contingency</t>
  </si>
  <si>
    <t>Other Acquisition &amp; Construction</t>
  </si>
  <si>
    <t>Architectural &amp; Engineering</t>
  </si>
  <si>
    <t>Architect Fee-Design</t>
  </si>
  <si>
    <t>Architect Fee-Inspection</t>
  </si>
  <si>
    <t>Engineering Fees</t>
  </si>
  <si>
    <t>Historic Consultant Fees</t>
  </si>
  <si>
    <t>Solar Consultant Fees</t>
  </si>
  <si>
    <t>Other</t>
  </si>
  <si>
    <t>Interim Construction Expense</t>
  </si>
  <si>
    <t>Const. Loan Origination Fee</t>
  </si>
  <si>
    <t>Const. Insurance</t>
  </si>
  <si>
    <t>Const. Bond Fee</t>
  </si>
  <si>
    <t>Lender's Counsel</t>
  </si>
  <si>
    <t>Taxes During Construction</t>
  </si>
  <si>
    <t>Const. Bridge Loan</t>
  </si>
  <si>
    <t>Bond Issuance</t>
  </si>
  <si>
    <t>Financing Fees and Expenses</t>
  </si>
  <si>
    <t>Perm. Loan Origination Fee</t>
  </si>
  <si>
    <t>Perm. Loan Credit Enhance</t>
  </si>
  <si>
    <t>Tax Credit Fee</t>
  </si>
  <si>
    <t>Title Insurance and Record</t>
  </si>
  <si>
    <t>Transfer Tax</t>
  </si>
  <si>
    <t>Bond Premium</t>
  </si>
  <si>
    <t>Financing Application Fee</t>
  </si>
  <si>
    <t>Upfront MIP Fee</t>
  </si>
  <si>
    <t>FFB Trustee Fee</t>
  </si>
  <si>
    <t>Soft Cost Contingency</t>
  </si>
  <si>
    <t>Other Soft Costs</t>
  </si>
  <si>
    <t>Appraisal</t>
  </si>
  <si>
    <t>Market Study</t>
  </si>
  <si>
    <t>Environmental Report</t>
  </si>
  <si>
    <t>Site Survey</t>
  </si>
  <si>
    <t>Relocation Expenses</t>
  </si>
  <si>
    <t>Development Fees</t>
  </si>
  <si>
    <t>Devel Overhead and Profit</t>
  </si>
  <si>
    <t>Consultant Fee</t>
  </si>
  <si>
    <t>Syndication Expenses</t>
  </si>
  <si>
    <t>Syndication Legal</t>
  </si>
  <si>
    <t>Syndication Accounting</t>
  </si>
  <si>
    <t>Syndication Fees</t>
  </si>
  <si>
    <t>Syndication Consultant</t>
  </si>
  <si>
    <t>Bridge Loan Origination Fee</t>
  </si>
  <si>
    <t>Bridge Loan Interest</t>
  </si>
  <si>
    <t>Investor Servicing (capital)</t>
  </si>
  <si>
    <t>Reserves (See NHHFA Policies)</t>
  </si>
  <si>
    <t>Operating Reserve</t>
  </si>
  <si>
    <t>FFB Operating Reserve</t>
  </si>
  <si>
    <t>Replacement Reserve</t>
  </si>
  <si>
    <t>Rent - Up Reserve</t>
  </si>
  <si>
    <t>Insurance Escrow</t>
  </si>
  <si>
    <t>Real Estate Tax Escrow</t>
  </si>
  <si>
    <t>Tax Credit Monitor Fee</t>
  </si>
  <si>
    <t>TA Loan Payoff</t>
  </si>
  <si>
    <t>Construction Loan Payoff</t>
  </si>
  <si>
    <t xml:space="preserve">  Total Uses of Funds</t>
  </si>
  <si>
    <t>Source and Use Check</t>
  </si>
  <si>
    <t>Req #1</t>
  </si>
  <si>
    <t>Name</t>
  </si>
  <si>
    <t>Title</t>
  </si>
  <si>
    <t>Ignatius MacLellan</t>
  </si>
  <si>
    <t>Managing Director, Multifamily Housing Division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</si>
</sst>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7" formatCode="&quot;$&quot;#,##0.00_);\(&quot;$&quot;#,##0.00\)"/>
    <numFmt numFmtId="8" formatCode="&quot;$&quot;#,##0.00_);[Red]\(&quot;$&quot;#,##0.00\)"/>
    <numFmt numFmtId="44" formatCode="_(&quot;$&quot;* #,##0.00_);_(&quot;$&quot;* \(#,##0.00\);_(&quot;$&quot;* &quot;-&quot;??_);_(@_)"/>
    <numFmt numFmtId="43" formatCode="_(* #,##0.00_);_(* \(#,##0.00\);_(* &quot;-&quot;??_);_(@_)"/>
    <numFmt numFmtId="164" formatCode="[$-409]d\-mmm\-yy;@"/>
    <numFmt numFmtId="165" formatCode="&quot;$&quot;#,##0.00;[Red]&quot;$&quot;#,##0.00"/>
    <numFmt numFmtId="166" formatCode="[$-409]mmmm\ d\,\ yyyy;@"/>
    <numFmt numFmtId="167" formatCode="_(* #,##0_);_(* \(#,##0\);_(* &quot;-&quot;??_);_(@_)"/>
    <numFmt numFmtId="168" formatCode="_(* #,##0_);_(* \(#,##0\);_(* &quot;-&quot;?_);_(@_)"/>
    <numFmt numFmtId="169" formatCode="_(&quot;$&quot;* #,##0_);_(&quot;$&quot;* \(#,##0\);_(&quot;$&quot;* &quot;-&quot;??_);_(@_)"/>
    <numFmt numFmtId="170" formatCode="mm/dd/yy_)"/>
    <numFmt numFmtId="171" formatCode="mm/dd/yy;@"/>
  </numFmts>
  <fonts count="66" x14ac:knownFonts="1">
    <font>
      <sz val="10"/>
      <color theme="1"/>
      <name val="Arial"/>
      <family val="2"/>
    </font>
    <font>
      <sz val="11"/>
      <color theme="1"/>
      <name val="Calibri"/>
      <family val="2"/>
      <scheme val="minor"/>
    </font>
    <font>
      <sz val="11"/>
      <color theme="1"/>
      <name val="Calibri"/>
      <family val="2"/>
      <scheme val="minor"/>
    </font>
    <font>
      <sz val="10"/>
      <color indexed="8"/>
      <name val="Arial"/>
      <family val="2"/>
    </font>
    <font>
      <sz val="10"/>
      <name val="MS Sans Serif"/>
      <family val="2"/>
    </font>
    <font>
      <sz val="10"/>
      <name val="Arial"/>
      <family val="2"/>
    </font>
    <font>
      <sz val="8"/>
      <name val="Arial"/>
      <family val="2"/>
    </font>
    <font>
      <sz val="8"/>
      <color indexed="10"/>
      <name val="Arial"/>
      <family val="2"/>
    </font>
    <font>
      <b/>
      <u/>
      <sz val="8"/>
      <name val="Arial"/>
      <family val="2"/>
    </font>
    <font>
      <b/>
      <sz val="12"/>
      <name val="Arial"/>
      <family val="2"/>
    </font>
    <font>
      <sz val="10"/>
      <name val="Arial"/>
      <family val="2"/>
    </font>
    <font>
      <sz val="9"/>
      <name val="Arial"/>
      <family val="2"/>
    </font>
    <font>
      <sz val="9"/>
      <name val="Times New Roman"/>
      <family val="1"/>
    </font>
    <font>
      <sz val="9"/>
      <color indexed="8"/>
      <name val="Times New Roman"/>
      <family val="1"/>
    </font>
    <font>
      <u/>
      <sz val="8"/>
      <color indexed="12"/>
      <name val="Times New Roman"/>
      <family val="1"/>
    </font>
    <font>
      <sz val="10"/>
      <color theme="1"/>
      <name val="Arial"/>
      <family val="2"/>
    </font>
    <font>
      <sz val="11"/>
      <color theme="1"/>
      <name val="Calibri"/>
      <family val="2"/>
      <scheme val="minor"/>
    </font>
    <font>
      <b/>
      <sz val="8"/>
      <name val="Arial"/>
      <family val="2"/>
    </font>
    <font>
      <sz val="14"/>
      <name val="Arial"/>
      <family val="2"/>
    </font>
    <font>
      <b/>
      <sz val="14"/>
      <name val="Arial"/>
      <family val="2"/>
    </font>
    <font>
      <b/>
      <sz val="20"/>
      <name val="Arial"/>
      <family val="2"/>
    </font>
    <font>
      <b/>
      <u/>
      <sz val="10"/>
      <name val="Arial"/>
      <family val="2"/>
    </font>
    <font>
      <b/>
      <sz val="10"/>
      <name val="Arial"/>
      <family val="2"/>
    </font>
    <font>
      <b/>
      <sz val="12"/>
      <color rgb="FFFF0000"/>
      <name val="Arial"/>
      <family val="2"/>
    </font>
    <font>
      <sz val="12"/>
      <color theme="1"/>
      <name val="Arial"/>
      <family val="2"/>
    </font>
    <font>
      <sz val="12"/>
      <name val="Arial"/>
      <family val="2"/>
    </font>
    <font>
      <b/>
      <sz val="12"/>
      <name val="Cambria"/>
      <family val="2"/>
      <scheme val="major"/>
    </font>
    <font>
      <sz val="12"/>
      <name val="Cambria"/>
      <family val="2"/>
      <scheme val="major"/>
    </font>
    <font>
      <b/>
      <i/>
      <sz val="12"/>
      <name val="Cambria"/>
      <family val="2"/>
      <scheme val="major"/>
    </font>
    <font>
      <sz val="12"/>
      <name val="Arial"/>
      <family val="2"/>
    </font>
    <font>
      <b/>
      <u/>
      <sz val="12"/>
      <name val="Cambria"/>
      <family val="2"/>
      <scheme val="major"/>
    </font>
    <font>
      <i/>
      <sz val="12"/>
      <name val="Cambria"/>
      <family val="2"/>
      <scheme val="major"/>
    </font>
    <font>
      <sz val="20"/>
      <name val="Cambria"/>
      <family val="2"/>
      <scheme val="major"/>
    </font>
    <font>
      <b/>
      <sz val="12"/>
      <color theme="1"/>
      <name val="Arial"/>
      <family val="2"/>
    </font>
    <font>
      <sz val="10"/>
      <color theme="1"/>
      <name val="Cambria"/>
      <family val="2"/>
      <scheme val="major"/>
    </font>
    <font>
      <sz val="8"/>
      <color theme="1"/>
      <name val="Cambria"/>
      <family val="2"/>
      <scheme val="major"/>
    </font>
    <font>
      <sz val="11"/>
      <name val="Cambria"/>
      <family val="2"/>
      <scheme val="major"/>
    </font>
    <font>
      <b/>
      <sz val="10"/>
      <color theme="1"/>
      <name val="Cambria"/>
      <family val="2"/>
      <scheme val="major"/>
    </font>
    <font>
      <sz val="11"/>
      <color theme="1"/>
      <name val="Cambria"/>
      <family val="2"/>
      <scheme val="major"/>
    </font>
    <font>
      <b/>
      <sz val="14"/>
      <color rgb="FFFF0000"/>
      <name val="Cambria"/>
      <family val="2"/>
      <scheme val="major"/>
    </font>
    <font>
      <b/>
      <sz val="8"/>
      <color theme="1"/>
      <name val="Cambria"/>
      <family val="2"/>
      <scheme val="major"/>
    </font>
    <font>
      <sz val="8"/>
      <color theme="0"/>
      <name val="Cambria"/>
      <family val="2"/>
      <scheme val="major"/>
    </font>
    <font>
      <b/>
      <sz val="11"/>
      <color theme="1"/>
      <name val="Cambria"/>
      <family val="2"/>
      <scheme val="major"/>
    </font>
    <font>
      <sz val="11"/>
      <color theme="0"/>
      <name val="Cambria"/>
      <family val="2"/>
      <scheme val="major"/>
    </font>
    <font>
      <strike/>
      <sz val="11"/>
      <color theme="1"/>
      <name val="Cambria"/>
      <family val="2"/>
      <scheme val="major"/>
    </font>
    <font>
      <b/>
      <sz val="11"/>
      <color rgb="FFFF0000"/>
      <name val="Cambria"/>
      <family val="2"/>
      <scheme val="major"/>
    </font>
    <font>
      <b/>
      <u/>
      <sz val="10"/>
      <color theme="1"/>
      <name val="Cambria"/>
      <family val="2"/>
      <scheme val="major"/>
    </font>
    <font>
      <b/>
      <sz val="10"/>
      <color rgb="FFFF0000"/>
      <name val="Cambria"/>
      <family val="2"/>
      <scheme val="major"/>
    </font>
    <font>
      <u/>
      <sz val="11"/>
      <color theme="1"/>
      <name val="Cambria"/>
      <family val="2"/>
      <scheme val="major"/>
    </font>
    <font>
      <b/>
      <sz val="11"/>
      <color theme="1"/>
      <name val="Calibri"/>
      <family val="2"/>
      <scheme val="minor"/>
    </font>
    <font>
      <b/>
      <sz val="16"/>
      <color theme="1"/>
      <name val="Calibri"/>
      <family val="2"/>
      <scheme val="minor"/>
    </font>
    <font>
      <sz val="11"/>
      <color theme="0" tint="-0.34998626667073579"/>
      <name val="Calibri"/>
      <family val="2"/>
      <scheme val="minor"/>
    </font>
    <font>
      <b/>
      <sz val="10"/>
      <color theme="1"/>
      <name val="Arial"/>
      <family val="2"/>
    </font>
    <font>
      <u val="singleAccounting"/>
      <sz val="11"/>
      <color theme="1"/>
      <name val="Calibri"/>
      <family val="2"/>
      <scheme val="minor"/>
    </font>
    <font>
      <u/>
      <sz val="11"/>
      <color theme="1"/>
      <name val="Calibri"/>
      <family val="2"/>
      <scheme val="minor"/>
    </font>
    <font>
      <u/>
      <sz val="10"/>
      <name val="Arial"/>
      <family val="2"/>
    </font>
    <font>
      <b/>
      <sz val="11"/>
      <color rgb="FFFF0000"/>
      <name val="Calibri"/>
      <family val="2"/>
      <scheme val="minor"/>
    </font>
    <font>
      <b/>
      <u/>
      <sz val="11"/>
      <color theme="1"/>
      <name val="Calibri"/>
      <family val="2"/>
    </font>
    <font>
      <sz val="11"/>
      <color theme="1"/>
      <name val="Calibri"/>
      <family val="2"/>
    </font>
    <font>
      <i/>
      <sz val="10"/>
      <name val="Arial"/>
      <family val="2"/>
    </font>
    <font>
      <b/>
      <i/>
      <sz val="11"/>
      <color theme="1"/>
      <name val="Calibri"/>
      <family val="2"/>
      <scheme val="minor"/>
    </font>
    <font>
      <i/>
      <sz val="11"/>
      <color theme="1"/>
      <name val="Calibri"/>
      <family val="2"/>
      <scheme val="minor"/>
    </font>
    <font>
      <u/>
      <sz val="11"/>
      <color theme="1"/>
      <name val="Calibri"/>
      <family val="2"/>
    </font>
    <font>
      <b/>
      <sz val="11"/>
      <color theme="1"/>
      <name val="Calibri"/>
      <family val="2"/>
    </font>
    <font>
      <sz val="10"/>
      <color rgb="FF000000"/>
      <name val="Arial"/>
      <family val="2"/>
    </font>
    <font>
      <b/>
      <sz val="10"/>
      <color rgb="FF000000"/>
      <name val="Arial"/>
      <family val="2"/>
    </font>
  </fonts>
  <fills count="13">
    <fill>
      <patternFill patternType="none"/>
    </fill>
    <fill>
      <patternFill patternType="gray125"/>
    </fill>
    <fill>
      <patternFill patternType="solid">
        <fgColor rgb="FF99FF33"/>
        <bgColor indexed="64"/>
      </patternFill>
    </fill>
    <fill>
      <patternFill patternType="solid">
        <fgColor indexed="44"/>
        <bgColor indexed="64"/>
      </patternFill>
    </fill>
    <fill>
      <patternFill patternType="solid">
        <fgColor theme="0" tint="-0.499984740745262"/>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rgb="FFFFFFCC"/>
        <bgColor indexed="64"/>
      </patternFill>
    </fill>
    <fill>
      <patternFill patternType="solid">
        <fgColor theme="0" tint="-0.14999847407452621"/>
        <bgColor indexed="64"/>
      </patternFill>
    </fill>
    <fill>
      <patternFill patternType="solid">
        <fgColor theme="1"/>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bgColor indexed="64"/>
      </patternFill>
    </fill>
  </fills>
  <borders count="31">
    <border>
      <left/>
      <right/>
      <top/>
      <bottom/>
      <diagonal/>
    </border>
    <border>
      <left/>
      <right/>
      <top style="double">
        <color indexed="64"/>
      </top>
      <bottom style="double">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double">
        <color indexed="64"/>
      </top>
      <bottom/>
      <diagonal/>
    </border>
    <border>
      <left/>
      <right/>
      <top/>
      <bottom style="thin">
        <color auto="1"/>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style="thin">
        <color indexed="64"/>
      </left>
      <right style="thin">
        <color indexed="64"/>
      </right>
      <top/>
      <bottom/>
      <diagonal/>
    </border>
    <border>
      <left/>
      <right style="medium">
        <color indexed="64"/>
      </right>
      <top style="medium">
        <color indexed="64"/>
      </top>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right/>
      <top style="thin">
        <color indexed="64"/>
      </top>
      <bottom/>
      <diagonal/>
    </border>
    <border>
      <left/>
      <right style="thin">
        <color theme="0" tint="-0.14996795556505021"/>
      </right>
      <top style="thin">
        <color indexed="64"/>
      </top>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s>
  <cellStyleXfs count="71">
    <xf numFmtId="0" fontId="0" fillId="0" borderId="0"/>
    <xf numFmtId="37" fontId="6" fillId="0" borderId="0" applyFill="0" applyBorder="0">
      <alignment vertical="center"/>
    </xf>
    <xf numFmtId="39" fontId="6" fillId="0" borderId="0" applyFill="0" applyBorder="0">
      <alignment vertical="center"/>
    </xf>
    <xf numFmtId="5" fontId="6" fillId="0" borderId="0" applyFill="0" applyBorder="0">
      <alignment vertical="center"/>
    </xf>
    <xf numFmtId="7" fontId="6" fillId="0" borderId="0" applyFill="0" applyBorder="0">
      <alignment vertical="center"/>
    </xf>
    <xf numFmtId="0" fontId="10" fillId="0" borderId="0" applyFill="0" applyBorder="0" applyAlignment="0"/>
    <xf numFmtId="0" fontId="11" fillId="0" borderId="0" applyFill="0" applyBorder="0" applyAlignment="0"/>
    <xf numFmtId="10" fontId="6" fillId="0" borderId="0" applyFill="0" applyBorder="0">
      <alignment vertical="center"/>
    </xf>
    <xf numFmtId="0" fontId="10" fillId="0" borderId="0" applyFill="0" applyBorder="0" applyAlignment="0"/>
    <xf numFmtId="0" fontId="10" fillId="0" borderId="0" applyFill="0" applyBorder="0" applyAlignment="0"/>
    <xf numFmtId="0" fontId="10" fillId="0" borderId="0" applyFill="0" applyBorder="0" applyAlignment="0"/>
    <xf numFmtId="0" fontId="1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5" fillId="0" borderId="0" applyFont="0" applyFill="0" applyBorder="0" applyAlignment="0" applyProtection="0"/>
    <xf numFmtId="43" fontId="16" fillId="0" borderId="0" applyFont="0" applyFill="0" applyBorder="0" applyAlignment="0" applyProtection="0"/>
    <xf numFmtId="43" fontId="10" fillId="0" borderId="0" applyFont="0" applyFill="0" applyBorder="0" applyAlignment="0" applyProtection="0"/>
    <xf numFmtId="0" fontId="10" fillId="0" borderId="0" applyFont="0" applyFill="0" applyBorder="0" applyAlignment="0" applyProtection="0"/>
    <xf numFmtId="44" fontId="5" fillId="0" borderId="0" applyFont="0" applyFill="0" applyBorder="0" applyAlignment="0" applyProtection="0"/>
    <xf numFmtId="44" fontId="10" fillId="0" borderId="0" applyFont="0" applyFill="0" applyBorder="0" applyAlignment="0" applyProtection="0"/>
    <xf numFmtId="14" fontId="3" fillId="0" borderId="0" applyFill="0" applyBorder="0" applyAlignment="0"/>
    <xf numFmtId="38" fontId="4" fillId="0" borderId="1">
      <alignment vertical="center"/>
    </xf>
    <xf numFmtId="0" fontId="10" fillId="0" borderId="0" applyFill="0" applyBorder="0" applyAlignment="0"/>
    <xf numFmtId="0" fontId="10" fillId="0" borderId="0" applyFill="0" applyBorder="0" applyAlignment="0"/>
    <xf numFmtId="0" fontId="10" fillId="0" borderId="0" applyFill="0" applyBorder="0" applyAlignment="0"/>
    <xf numFmtId="0" fontId="10" fillId="0" borderId="0" applyFill="0" applyBorder="0" applyAlignment="0"/>
    <xf numFmtId="0" fontId="10" fillId="0" borderId="0" applyFill="0" applyBorder="0" applyAlignment="0"/>
    <xf numFmtId="0" fontId="9" fillId="0" borderId="2" applyNumberFormat="0" applyAlignment="0" applyProtection="0">
      <alignment horizontal="left" vertical="center"/>
    </xf>
    <xf numFmtId="0" fontId="9" fillId="0" borderId="3">
      <alignment horizontal="left" vertical="center"/>
    </xf>
    <xf numFmtId="0" fontId="14" fillId="0" borderId="0" applyNumberFormat="0" applyFill="0" applyBorder="0" applyAlignment="0" applyProtection="0">
      <alignment vertical="top"/>
      <protection locked="0"/>
    </xf>
    <xf numFmtId="37" fontId="7" fillId="0" borderId="0" applyFill="0" applyBorder="0">
      <alignment vertical="center"/>
    </xf>
    <xf numFmtId="5" fontId="7" fillId="0" borderId="0" applyFill="0" applyBorder="0">
      <alignment vertical="center"/>
      <protection locked="0"/>
    </xf>
    <xf numFmtId="7" fontId="7" fillId="0" borderId="0" applyFill="0" applyBorder="0">
      <alignment vertical="center"/>
      <protection locked="0"/>
    </xf>
    <xf numFmtId="0" fontId="7" fillId="0" borderId="0" applyFill="0" applyBorder="0">
      <alignment vertical="center"/>
      <protection locked="0"/>
    </xf>
    <xf numFmtId="10" fontId="7" fillId="0" borderId="0" applyFill="0" applyBorder="0">
      <alignment vertical="center"/>
      <protection locked="0"/>
    </xf>
    <xf numFmtId="0" fontId="10" fillId="0" borderId="0" applyFill="0" applyBorder="0" applyAlignment="0"/>
    <xf numFmtId="0" fontId="10" fillId="0" borderId="0" applyFill="0" applyBorder="0" applyAlignment="0"/>
    <xf numFmtId="0" fontId="10" fillId="0" borderId="0" applyFill="0" applyBorder="0" applyAlignment="0"/>
    <xf numFmtId="0" fontId="10" fillId="0" borderId="0" applyFill="0" applyBorder="0" applyAlignment="0"/>
    <xf numFmtId="0" fontId="10" fillId="0" borderId="0" applyFill="0" applyBorder="0" applyAlignment="0"/>
    <xf numFmtId="0" fontId="5" fillId="0" borderId="0"/>
    <xf numFmtId="0" fontId="5" fillId="0" borderId="0"/>
    <xf numFmtId="0" fontId="15" fillId="0" borderId="0"/>
    <xf numFmtId="0" fontId="16" fillId="0" borderId="0"/>
    <xf numFmtId="0" fontId="10" fillId="0" borderId="0"/>
    <xf numFmtId="9" fontId="15" fillId="0" borderId="0" applyFont="0" applyFill="0" applyBorder="0" applyAlignment="0" applyProtection="0"/>
    <xf numFmtId="0" fontId="11" fillId="0" borderId="0" applyFont="0" applyFill="0" applyBorder="0" applyAlignment="0" applyProtection="0"/>
    <xf numFmtId="0" fontId="12" fillId="0" borderId="0" applyFont="0" applyFill="0" applyBorder="0" applyAlignment="0" applyProtection="0"/>
    <xf numFmtId="9" fontId="5" fillId="0" borderId="0" applyFont="0" applyFill="0" applyBorder="0" applyAlignment="0" applyProtection="0"/>
    <xf numFmtId="9" fontId="15" fillId="0" borderId="0" applyFont="0" applyFill="0" applyBorder="0" applyAlignment="0" applyProtection="0"/>
    <xf numFmtId="9" fontId="16" fillId="0" borderId="0" applyFont="0" applyFill="0" applyBorder="0" applyAlignment="0" applyProtection="0"/>
    <xf numFmtId="9" fontId="10" fillId="0" borderId="0" applyFont="0" applyFill="0" applyBorder="0" applyAlignment="0" applyProtection="0"/>
    <xf numFmtId="0" fontId="10" fillId="0" borderId="0" applyFill="0" applyBorder="0" applyAlignment="0"/>
    <xf numFmtId="0" fontId="10" fillId="0" borderId="0" applyFill="0" applyBorder="0" applyAlignment="0"/>
    <xf numFmtId="0" fontId="10" fillId="0" borderId="0" applyFill="0" applyBorder="0" applyAlignment="0"/>
    <xf numFmtId="0" fontId="10" fillId="0" borderId="0" applyFill="0" applyBorder="0" applyAlignment="0"/>
    <xf numFmtId="0" fontId="10" fillId="0" borderId="0" applyFill="0" applyBorder="0" applyAlignment="0"/>
    <xf numFmtId="0" fontId="13" fillId="0" borderId="0" applyFont="0" applyFill="0" applyBorder="0" applyAlignment="0" applyProtection="0"/>
    <xf numFmtId="49" fontId="3" fillId="0" borderId="0" applyFill="0" applyBorder="0" applyAlignment="0"/>
    <xf numFmtId="0" fontId="10" fillId="0" borderId="0" applyFill="0" applyBorder="0" applyAlignment="0"/>
    <xf numFmtId="0" fontId="11" fillId="0" borderId="0" applyFill="0" applyBorder="0" applyAlignment="0"/>
    <xf numFmtId="0" fontId="15" fillId="0" borderId="0"/>
    <xf numFmtId="0" fontId="5" fillId="0" borderId="0"/>
    <xf numFmtId="37" fontId="29" fillId="0" borderId="0"/>
    <xf numFmtId="43" fontId="15" fillId="0" borderId="0" applyFont="0" applyFill="0" applyBorder="0" applyAlignment="0" applyProtection="0"/>
    <xf numFmtId="0" fontId="2" fillId="0" borderId="0"/>
    <xf numFmtId="9" fontId="2" fillId="0" borderId="0" applyFont="0" applyFill="0" applyBorder="0" applyAlignment="0" applyProtection="0"/>
    <xf numFmtId="44" fontId="15" fillId="0" borderId="0" applyFont="0" applyFill="0" applyBorder="0" applyAlignment="0" applyProtection="0"/>
    <xf numFmtId="0" fontId="15" fillId="0" borderId="0"/>
    <xf numFmtId="44" fontId="15" fillId="0" borderId="0" applyFont="0" applyFill="0" applyBorder="0" applyAlignment="0" applyProtection="0"/>
    <xf numFmtId="43" fontId="15" fillId="0" borderId="0" applyFont="0" applyFill="0" applyBorder="0" applyAlignment="0" applyProtection="0"/>
  </cellStyleXfs>
  <cellXfs count="296">
    <xf numFmtId="0" fontId="0" fillId="0" borderId="0" xfId="0"/>
    <xf numFmtId="0" fontId="0" fillId="0" borderId="0" xfId="0" applyAlignment="1">
      <alignment horizontal="center"/>
    </xf>
    <xf numFmtId="0" fontId="18" fillId="0" borderId="0" xfId="0" applyFont="1" applyAlignment="1">
      <alignment horizontal="left" wrapText="1"/>
    </xf>
    <xf numFmtId="0" fontId="18" fillId="0" borderId="0" xfId="0" applyFont="1" applyAlignment="1">
      <alignment horizontal="center" wrapText="1"/>
    </xf>
    <xf numFmtId="0" fontId="5" fillId="0" borderId="0" xfId="0" applyFont="1" applyAlignment="1">
      <alignment horizontal="right"/>
    </xf>
    <xf numFmtId="164" fontId="5" fillId="0" borderId="0" xfId="0" applyNumberFormat="1" applyFont="1" applyAlignment="1">
      <alignment horizontal="center"/>
    </xf>
    <xf numFmtId="165" fontId="5" fillId="0" borderId="0" xfId="0" applyNumberFormat="1" applyFont="1" applyAlignment="1">
      <alignment horizontal="right"/>
    </xf>
    <xf numFmtId="8" fontId="5" fillId="0" borderId="0" xfId="0" applyNumberFormat="1" applyFont="1" applyAlignment="1">
      <alignment horizontal="right"/>
    </xf>
    <xf numFmtId="8" fontId="5" fillId="0" borderId="0" xfId="0" applyNumberFormat="1" applyFont="1" applyAlignment="1">
      <alignment horizontal="center" wrapText="1"/>
    </xf>
    <xf numFmtId="0" fontId="6" fillId="0" borderId="0" xfId="0" applyFont="1" applyAlignment="1">
      <alignment horizontal="left" wrapText="1"/>
    </xf>
    <xf numFmtId="0" fontId="5" fillId="0" borderId="0" xfId="0" applyFont="1" applyAlignment="1">
      <alignment horizontal="left"/>
    </xf>
    <xf numFmtId="0" fontId="5" fillId="0" borderId="0" xfId="0" applyFont="1"/>
    <xf numFmtId="0" fontId="19" fillId="0" borderId="0" xfId="0" applyFont="1" applyAlignment="1">
      <alignment horizontal="left" wrapText="1"/>
    </xf>
    <xf numFmtId="0" fontId="5" fillId="0" borderId="0" xfId="0" applyFont="1" applyAlignment="1">
      <alignment wrapText="1"/>
    </xf>
    <xf numFmtId="166" fontId="19" fillId="0" borderId="0" xfId="0" applyNumberFormat="1" applyFont="1" applyAlignment="1">
      <alignment horizontal="left" wrapText="1"/>
    </xf>
    <xf numFmtId="0" fontId="5" fillId="0" borderId="0" xfId="0" applyFont="1" applyAlignment="1">
      <alignment horizontal="left" wrapText="1"/>
    </xf>
    <xf numFmtId="0" fontId="5" fillId="0" borderId="0" xfId="0" applyFont="1" applyAlignment="1">
      <alignment horizontal="center" wrapText="1"/>
    </xf>
    <xf numFmtId="0" fontId="21" fillId="0" borderId="0" xfId="0" applyFont="1" applyAlignment="1">
      <alignment horizontal="left" wrapText="1"/>
    </xf>
    <xf numFmtId="0" fontId="21" fillId="0" borderId="0" xfId="0" applyFont="1" applyAlignment="1">
      <alignment horizontal="center" wrapText="1"/>
    </xf>
    <xf numFmtId="164" fontId="21" fillId="0" borderId="0" xfId="0" applyNumberFormat="1" applyFont="1" applyAlignment="1">
      <alignment horizontal="center" wrapText="1"/>
    </xf>
    <xf numFmtId="165" fontId="21" fillId="0" borderId="0" xfId="0" applyNumberFormat="1" applyFont="1" applyAlignment="1">
      <alignment horizontal="right" wrapText="1"/>
    </xf>
    <xf numFmtId="8" fontId="21" fillId="0" borderId="0" xfId="0" applyNumberFormat="1" applyFont="1" applyAlignment="1">
      <alignment horizontal="right" wrapText="1"/>
    </xf>
    <xf numFmtId="8" fontId="21" fillId="0" borderId="0" xfId="0" applyNumberFormat="1" applyFont="1" applyAlignment="1">
      <alignment horizontal="center" wrapText="1"/>
    </xf>
    <xf numFmtId="0" fontId="8" fillId="0" borderId="0" xfId="0" applyFont="1" applyAlignment="1">
      <alignment horizontal="left" wrapText="1"/>
    </xf>
    <xf numFmtId="0" fontId="21" fillId="0" borderId="0" xfId="0" applyFont="1" applyAlignment="1">
      <alignment wrapText="1"/>
    </xf>
    <xf numFmtId="0" fontId="22" fillId="0" borderId="0" xfId="0" applyFont="1" applyAlignment="1">
      <alignment wrapText="1"/>
    </xf>
    <xf numFmtId="0" fontId="22" fillId="0" borderId="0" xfId="0" applyFont="1" applyAlignment="1">
      <alignment horizontal="center" wrapText="1"/>
    </xf>
    <xf numFmtId="164" fontId="22" fillId="0" borderId="0" xfId="0" applyNumberFormat="1" applyFont="1" applyAlignment="1">
      <alignment horizontal="center"/>
    </xf>
    <xf numFmtId="165" fontId="22" fillId="0" borderId="5" xfId="0" applyNumberFormat="1" applyFont="1" applyBorder="1" applyAlignment="1">
      <alignment horizontal="right"/>
    </xf>
    <xf numFmtId="0" fontId="17" fillId="0" borderId="0" xfId="0" applyFont="1" applyAlignment="1">
      <alignment wrapText="1"/>
    </xf>
    <xf numFmtId="0" fontId="22" fillId="0" borderId="0" xfId="0" applyFont="1"/>
    <xf numFmtId="0" fontId="23" fillId="0" borderId="0" xfId="0" applyFont="1" applyAlignment="1">
      <alignment horizontal="left"/>
    </xf>
    <xf numFmtId="0" fontId="5" fillId="0" borderId="0" xfId="0" applyFont="1" applyAlignment="1">
      <alignment horizontal="center"/>
    </xf>
    <xf numFmtId="4" fontId="5" fillId="0" borderId="0" xfId="0" applyNumberFormat="1" applyFont="1" applyAlignment="1">
      <alignment horizontal="right" wrapText="1"/>
    </xf>
    <xf numFmtId="4" fontId="5" fillId="0" borderId="0" xfId="0" applyNumberFormat="1" applyFont="1" applyAlignment="1">
      <alignment horizontal="right"/>
    </xf>
    <xf numFmtId="16" fontId="5" fillId="0" borderId="0" xfId="0" quotePrefix="1" applyNumberFormat="1" applyFont="1" applyAlignment="1">
      <alignment horizontal="center"/>
    </xf>
    <xf numFmtId="0" fontId="22" fillId="0" borderId="0" xfId="0" applyFont="1" applyAlignment="1">
      <alignment horizontal="center"/>
    </xf>
    <xf numFmtId="4" fontId="22" fillId="0" borderId="5" xfId="0" applyNumberFormat="1" applyFont="1" applyBorder="1" applyAlignment="1">
      <alignment horizontal="right"/>
    </xf>
    <xf numFmtId="0" fontId="18" fillId="0" borderId="0" xfId="0" applyFont="1" applyAlignment="1">
      <alignment horizontal="left"/>
    </xf>
    <xf numFmtId="0" fontId="21" fillId="0" borderId="0" xfId="61" applyFont="1"/>
    <xf numFmtId="0" fontId="15" fillId="0" borderId="0" xfId="61"/>
    <xf numFmtId="0" fontId="15" fillId="0" borderId="0" xfId="61" applyAlignment="1">
      <alignment horizontal="center"/>
    </xf>
    <xf numFmtId="0" fontId="5" fillId="0" borderId="0" xfId="61" applyFont="1" applyAlignment="1">
      <alignment horizontal="right"/>
    </xf>
    <xf numFmtId="0" fontId="8" fillId="0" borderId="0" xfId="61" applyFont="1" applyAlignment="1">
      <alignment horizontal="left" wrapText="1"/>
    </xf>
    <xf numFmtId="0" fontId="21" fillId="0" borderId="0" xfId="61" applyFont="1" applyAlignment="1">
      <alignment horizontal="left" wrapText="1"/>
    </xf>
    <xf numFmtId="0" fontId="21" fillId="0" borderId="0" xfId="61" applyFont="1" applyAlignment="1">
      <alignment wrapText="1"/>
    </xf>
    <xf numFmtId="0" fontId="5" fillId="0" borderId="0" xfId="61" applyFont="1" applyAlignment="1">
      <alignment wrapText="1"/>
    </xf>
    <xf numFmtId="0" fontId="5" fillId="0" borderId="0" xfId="61" applyFont="1" applyAlignment="1">
      <alignment horizontal="left"/>
    </xf>
    <xf numFmtId="0" fontId="5" fillId="0" borderId="0" xfId="61" applyFont="1" applyAlignment="1">
      <alignment horizontal="center"/>
    </xf>
    <xf numFmtId="14" fontId="5" fillId="0" borderId="0" xfId="61" applyNumberFormat="1" applyFont="1" applyAlignment="1">
      <alignment horizontal="center" wrapText="1"/>
    </xf>
    <xf numFmtId="4" fontId="5" fillId="0" borderId="0" xfId="61" applyNumberFormat="1" applyFont="1" applyAlignment="1">
      <alignment horizontal="right"/>
    </xf>
    <xf numFmtId="4" fontId="5" fillId="0" borderId="6" xfId="61" applyNumberFormat="1" applyFont="1" applyBorder="1" applyAlignment="1">
      <alignment horizontal="right"/>
    </xf>
    <xf numFmtId="0" fontId="6" fillId="0" borderId="0" xfId="61" applyFont="1" applyAlignment="1">
      <alignment wrapText="1"/>
    </xf>
    <xf numFmtId="0" fontId="5" fillId="0" borderId="0" xfId="61" applyFont="1"/>
    <xf numFmtId="0" fontId="9" fillId="2" borderId="0" xfId="61" applyFont="1" applyFill="1"/>
    <xf numFmtId="0" fontId="24" fillId="2" borderId="0" xfId="61" applyFont="1" applyFill="1"/>
    <xf numFmtId="0" fontId="24" fillId="2" borderId="0" xfId="61" applyFont="1" applyFill="1" applyAlignment="1">
      <alignment horizontal="center"/>
    </xf>
    <xf numFmtId="165" fontId="9" fillId="2" borderId="7" xfId="61" applyNumberFormat="1" applyFont="1" applyFill="1" applyBorder="1"/>
    <xf numFmtId="0" fontId="25" fillId="0" borderId="0" xfId="61" applyFont="1" applyAlignment="1">
      <alignment horizontal="right"/>
    </xf>
    <xf numFmtId="0" fontId="25" fillId="0" borderId="0" xfId="61" applyFont="1" applyAlignment="1">
      <alignment wrapText="1"/>
    </xf>
    <xf numFmtId="0" fontId="25" fillId="0" borderId="0" xfId="61" applyFont="1"/>
    <xf numFmtId="0" fontId="26" fillId="3" borderId="0" xfId="62" applyFont="1" applyFill="1" applyAlignment="1">
      <alignment horizontal="left"/>
    </xf>
    <xf numFmtId="37" fontId="27" fillId="3" borderId="0" xfId="62" applyNumberFormat="1" applyFont="1" applyFill="1"/>
    <xf numFmtId="37" fontId="28" fillId="3" borderId="0" xfId="62" applyNumberFormat="1" applyFont="1" applyFill="1"/>
    <xf numFmtId="49" fontId="28" fillId="3" borderId="0" xfId="62" applyNumberFormat="1" applyFont="1" applyFill="1"/>
    <xf numFmtId="39" fontId="27" fillId="3" borderId="0" xfId="62" applyNumberFormat="1" applyFont="1" applyFill="1"/>
    <xf numFmtId="0" fontId="27" fillId="3" borderId="0" xfId="62" applyFont="1" applyFill="1"/>
    <xf numFmtId="37" fontId="27" fillId="0" borderId="0" xfId="63" applyFont="1"/>
    <xf numFmtId="37" fontId="30" fillId="3" borderId="0" xfId="62" applyNumberFormat="1" applyFont="1" applyFill="1" applyAlignment="1">
      <alignment horizontal="left" vertical="top"/>
    </xf>
    <xf numFmtId="37" fontId="31" fillId="3" borderId="6" xfId="62" applyNumberFormat="1" applyFont="1" applyFill="1" applyBorder="1" applyAlignment="1">
      <alignment horizontal="center" wrapText="1"/>
    </xf>
    <xf numFmtId="39" fontId="31" fillId="3" borderId="6" xfId="62" applyNumberFormat="1" applyFont="1" applyFill="1" applyBorder="1" applyAlignment="1">
      <alignment horizontal="center" wrapText="1"/>
    </xf>
    <xf numFmtId="39" fontId="26" fillId="3" borderId="0" xfId="62" applyNumberFormat="1" applyFont="1" applyFill="1" applyAlignment="1">
      <alignment horizontal="center" wrapText="1"/>
    </xf>
    <xf numFmtId="37" fontId="26" fillId="3" borderId="6" xfId="62" applyNumberFormat="1" applyFont="1" applyFill="1" applyBorder="1" applyAlignment="1">
      <alignment horizontal="center" wrapText="1"/>
    </xf>
    <xf numFmtId="0" fontId="30" fillId="3" borderId="0" xfId="62" applyFont="1" applyFill="1"/>
    <xf numFmtId="37" fontId="26" fillId="3" borderId="6" xfId="62" applyNumberFormat="1" applyFont="1" applyFill="1" applyBorder="1" applyAlignment="1">
      <alignment horizontal="center"/>
    </xf>
    <xf numFmtId="2" fontId="27" fillId="3" borderId="0" xfId="62" applyNumberFormat="1" applyFont="1" applyFill="1" applyAlignment="1">
      <alignment horizontal="left"/>
    </xf>
    <xf numFmtId="37" fontId="27" fillId="0" borderId="4" xfId="62" applyNumberFormat="1" applyFont="1" applyBorder="1"/>
    <xf numFmtId="37" fontId="31" fillId="0" borderId="4" xfId="62" applyNumberFormat="1" applyFont="1" applyBorder="1"/>
    <xf numFmtId="39" fontId="31" fillId="0" borderId="4" xfId="62" applyNumberFormat="1" applyFont="1" applyBorder="1"/>
    <xf numFmtId="39" fontId="27" fillId="3" borderId="4" xfId="62" applyNumberFormat="1" applyFont="1" applyFill="1" applyBorder="1"/>
    <xf numFmtId="39" fontId="27" fillId="0" borderId="4" xfId="62" applyNumberFormat="1" applyFont="1" applyBorder="1"/>
    <xf numFmtId="0" fontId="27" fillId="3" borderId="0" xfId="62" applyFont="1" applyFill="1" applyAlignment="1">
      <alignment horizontal="left"/>
    </xf>
    <xf numFmtId="49" fontId="27" fillId="3" borderId="0" xfId="62" applyNumberFormat="1" applyFont="1" applyFill="1" applyAlignment="1">
      <alignment horizontal="left"/>
    </xf>
    <xf numFmtId="39" fontId="27" fillId="0" borderId="0" xfId="62" applyNumberFormat="1" applyFont="1"/>
    <xf numFmtId="37" fontId="27" fillId="3" borderId="0" xfId="62" applyNumberFormat="1" applyFont="1" applyFill="1" applyAlignment="1">
      <alignment horizontal="left"/>
    </xf>
    <xf numFmtId="0" fontId="26" fillId="3" borderId="0" xfId="62" applyFont="1" applyFill="1"/>
    <xf numFmtId="37" fontId="27" fillId="3" borderId="8" xfId="62" applyNumberFormat="1" applyFont="1" applyFill="1" applyBorder="1"/>
    <xf numFmtId="37" fontId="31" fillId="3" borderId="8" xfId="62" applyNumberFormat="1" applyFont="1" applyFill="1" applyBorder="1"/>
    <xf numFmtId="39" fontId="31" fillId="3" borderId="8" xfId="62" applyNumberFormat="1" applyFont="1" applyFill="1" applyBorder="1"/>
    <xf numFmtId="39" fontId="27" fillId="3" borderId="8" xfId="62" applyNumberFormat="1" applyFont="1" applyFill="1" applyBorder="1"/>
    <xf numFmtId="37" fontId="27" fillId="3" borderId="9" xfId="62" applyNumberFormat="1" applyFont="1" applyFill="1" applyBorder="1"/>
    <xf numFmtId="37" fontId="31" fillId="3" borderId="0" xfId="62" applyNumberFormat="1" applyFont="1" applyFill="1"/>
    <xf numFmtId="39" fontId="31" fillId="3" borderId="0" xfId="62" applyNumberFormat="1" applyFont="1" applyFill="1"/>
    <xf numFmtId="37" fontId="27" fillId="0" borderId="4" xfId="62" applyNumberFormat="1" applyFont="1" applyBorder="1" applyProtection="1">
      <protection locked="0"/>
    </xf>
    <xf numFmtId="37" fontId="31" fillId="0" borderId="4" xfId="62" applyNumberFormat="1" applyFont="1" applyBorder="1" applyProtection="1">
      <protection locked="0"/>
    </xf>
    <xf numFmtId="39" fontId="31" fillId="0" borderId="4" xfId="62" applyNumberFormat="1" applyFont="1" applyBorder="1" applyProtection="1">
      <protection locked="0"/>
    </xf>
    <xf numFmtId="39" fontId="27" fillId="0" borderId="4" xfId="62" applyNumberFormat="1" applyFont="1" applyBorder="1" applyProtection="1">
      <protection locked="0"/>
    </xf>
    <xf numFmtId="37" fontId="27" fillId="3" borderId="4" xfId="62" applyNumberFormat="1" applyFont="1" applyFill="1" applyBorder="1"/>
    <xf numFmtId="0" fontId="27" fillId="3" borderId="0" xfId="62" applyFont="1" applyFill="1" applyAlignment="1" applyProtection="1">
      <alignment horizontal="left"/>
      <protection locked="0"/>
    </xf>
    <xf numFmtId="37" fontId="27" fillId="3" borderId="0" xfId="62" applyNumberFormat="1" applyFont="1" applyFill="1" applyAlignment="1" applyProtection="1">
      <alignment horizontal="left"/>
      <protection locked="0"/>
    </xf>
    <xf numFmtId="168" fontId="27" fillId="0" borderId="0" xfId="63" applyNumberFormat="1" applyFont="1"/>
    <xf numFmtId="169" fontId="27" fillId="0" borderId="0" xfId="63" applyNumberFormat="1" applyFont="1"/>
    <xf numFmtId="170" fontId="31" fillId="0" borderId="4" xfId="62" applyNumberFormat="1" applyFont="1" applyBorder="1"/>
    <xf numFmtId="37" fontId="26" fillId="3" borderId="7" xfId="62" applyNumberFormat="1" applyFont="1" applyFill="1" applyBorder="1"/>
    <xf numFmtId="37" fontId="28" fillId="3" borderId="7" xfId="62" applyNumberFormat="1" applyFont="1" applyFill="1" applyBorder="1"/>
    <xf numFmtId="39" fontId="28" fillId="3" borderId="7" xfId="62" applyNumberFormat="1" applyFont="1" applyFill="1" applyBorder="1"/>
    <xf numFmtId="39" fontId="26" fillId="3" borderId="7" xfId="62" applyNumberFormat="1" applyFont="1" applyFill="1" applyBorder="1"/>
    <xf numFmtId="0" fontId="31" fillId="3" borderId="0" xfId="62" applyFont="1" applyFill="1"/>
    <xf numFmtId="37" fontId="26" fillId="3" borderId="0" xfId="62" applyNumberFormat="1" applyFont="1" applyFill="1" applyAlignment="1">
      <alignment horizontal="center" wrapText="1"/>
    </xf>
    <xf numFmtId="167" fontId="27" fillId="0" borderId="4" xfId="63" applyNumberFormat="1" applyFont="1" applyBorder="1"/>
    <xf numFmtId="9" fontId="27" fillId="3" borderId="4" xfId="45" applyFont="1" applyFill="1" applyBorder="1" applyAlignment="1">
      <alignment horizontal="right"/>
    </xf>
    <xf numFmtId="37" fontId="26" fillId="4" borderId="7" xfId="62" applyNumberFormat="1" applyFont="1" applyFill="1" applyBorder="1"/>
    <xf numFmtId="37" fontId="27" fillId="4" borderId="9" xfId="62" applyNumberFormat="1" applyFont="1" applyFill="1" applyBorder="1"/>
    <xf numFmtId="37" fontId="32" fillId="0" borderId="0" xfId="63" applyFont="1"/>
    <xf numFmtId="49" fontId="18" fillId="0" borderId="0" xfId="0" applyNumberFormat="1" applyFont="1" applyAlignment="1">
      <alignment horizontal="left" wrapText="1"/>
    </xf>
    <xf numFmtId="0" fontId="0" fillId="0" borderId="0" xfId="0" applyAlignment="1">
      <alignment wrapText="1"/>
    </xf>
    <xf numFmtId="0" fontId="0" fillId="0" borderId="6" xfId="0" applyBorder="1" applyAlignment="1">
      <alignment horizontal="center" wrapText="1"/>
    </xf>
    <xf numFmtId="14" fontId="0" fillId="0" borderId="0" xfId="0" applyNumberFormat="1" applyAlignment="1">
      <alignment horizontal="center"/>
    </xf>
    <xf numFmtId="0" fontId="0" fillId="0" borderId="0" xfId="0" applyAlignment="1">
      <alignment horizontal="left"/>
    </xf>
    <xf numFmtId="0" fontId="24" fillId="0" borderId="0" xfId="0" applyFont="1"/>
    <xf numFmtId="0" fontId="24" fillId="0" borderId="0" xfId="0" applyFont="1" applyAlignment="1">
      <alignment horizontal="left"/>
    </xf>
    <xf numFmtId="14" fontId="24" fillId="0" borderId="0" xfId="0" applyNumberFormat="1" applyFont="1" applyAlignment="1">
      <alignment horizontal="left"/>
    </xf>
    <xf numFmtId="0" fontId="33" fillId="0" borderId="0" xfId="0" applyFont="1"/>
    <xf numFmtId="0" fontId="24" fillId="0" borderId="0" xfId="0" applyFont="1" applyAlignment="1">
      <alignment horizontal="center"/>
    </xf>
    <xf numFmtId="0" fontId="34" fillId="0" borderId="0" xfId="0" applyFont="1"/>
    <xf numFmtId="0" fontId="34" fillId="0" borderId="0" xfId="0" applyFont="1" applyAlignment="1">
      <alignment horizontal="center"/>
    </xf>
    <xf numFmtId="0" fontId="35" fillId="0" borderId="0" xfId="0" applyFont="1"/>
    <xf numFmtId="0" fontId="30" fillId="0" borderId="0" xfId="42" applyFont="1"/>
    <xf numFmtId="0" fontId="36" fillId="0" borderId="0" xfId="0" applyFont="1" applyAlignment="1" applyProtection="1">
      <alignment wrapText="1"/>
      <protection locked="0"/>
    </xf>
    <xf numFmtId="0" fontId="37" fillId="0" borderId="0" xfId="0" applyFont="1" applyAlignment="1">
      <alignment horizontal="right" wrapText="1"/>
    </xf>
    <xf numFmtId="0" fontId="37" fillId="0" borderId="0" xfId="0" applyFont="1" applyAlignment="1">
      <alignment horizontal="right"/>
    </xf>
    <xf numFmtId="0" fontId="38" fillId="0" borderId="0" xfId="65" applyFont="1"/>
    <xf numFmtId="0" fontId="34" fillId="0" borderId="0" xfId="0" applyFont="1" applyAlignment="1">
      <alignment wrapText="1"/>
    </xf>
    <xf numFmtId="0" fontId="39" fillId="0" borderId="0" xfId="42" applyFont="1"/>
    <xf numFmtId="0" fontId="40" fillId="0" borderId="6" xfId="42" applyFont="1" applyBorder="1" applyAlignment="1">
      <alignment vertical="center" wrapText="1"/>
    </xf>
    <xf numFmtId="0" fontId="41" fillId="0" borderId="0" xfId="0" applyFont="1"/>
    <xf numFmtId="0" fontId="40" fillId="5" borderId="10" xfId="42" applyFont="1" applyFill="1" applyBorder="1" applyAlignment="1">
      <alignment horizontal="center" vertical="center" wrapText="1"/>
    </xf>
    <xf numFmtId="0" fontId="40" fillId="5" borderId="11" xfId="42" applyFont="1" applyFill="1" applyBorder="1" applyAlignment="1">
      <alignment horizontal="center" vertical="center" wrapText="1"/>
    </xf>
    <xf numFmtId="0" fontId="40" fillId="5" borderId="10" xfId="42" applyFont="1" applyFill="1" applyBorder="1" applyAlignment="1">
      <alignment horizontal="center" vertical="top" wrapText="1"/>
    </xf>
    <xf numFmtId="0" fontId="42" fillId="6" borderId="12" xfId="42" applyFont="1" applyFill="1" applyBorder="1" applyAlignment="1">
      <alignment horizontal="left" vertical="center" wrapText="1"/>
    </xf>
    <xf numFmtId="0" fontId="38" fillId="6" borderId="6" xfId="42" applyFont="1" applyFill="1" applyBorder="1" applyAlignment="1">
      <alignment horizontal="center" vertical="center" wrapText="1"/>
    </xf>
    <xf numFmtId="0" fontId="38" fillId="6" borderId="13" xfId="42" applyFont="1" applyFill="1" applyBorder="1" applyAlignment="1">
      <alignment horizontal="center" wrapText="1"/>
    </xf>
    <xf numFmtId="0" fontId="34" fillId="6" borderId="0" xfId="0" applyFont="1" applyFill="1"/>
    <xf numFmtId="0" fontId="43" fillId="0" borderId="0" xfId="0" applyFont="1"/>
    <xf numFmtId="0" fontId="38" fillId="7" borderId="4" xfId="42" applyFont="1" applyFill="1" applyBorder="1" applyAlignment="1" applyProtection="1">
      <alignment horizontal="left"/>
      <protection locked="0"/>
    </xf>
    <xf numFmtId="40" fontId="38" fillId="0" borderId="14" xfId="42" applyNumberFormat="1" applyFont="1" applyBorder="1"/>
    <xf numFmtId="9" fontId="38" fillId="0" borderId="14" xfId="66" applyFont="1" applyBorder="1"/>
    <xf numFmtId="43" fontId="38" fillId="7" borderId="14" xfId="42" applyNumberFormat="1" applyFont="1" applyFill="1" applyBorder="1" applyAlignment="1" applyProtection="1">
      <alignment horizontal="center"/>
      <protection locked="0"/>
    </xf>
    <xf numFmtId="40" fontId="34" fillId="0" borderId="0" xfId="0" applyNumberFormat="1" applyFont="1"/>
    <xf numFmtId="0" fontId="42" fillId="8" borderId="15" xfId="42" applyFont="1" applyFill="1" applyBorder="1" applyAlignment="1">
      <alignment horizontal="left"/>
    </xf>
    <xf numFmtId="40" fontId="42" fillId="8" borderId="11" xfId="42" applyNumberFormat="1" applyFont="1" applyFill="1" applyBorder="1"/>
    <xf numFmtId="9" fontId="42" fillId="8" borderId="11" xfId="45" applyFont="1" applyFill="1" applyBorder="1"/>
    <xf numFmtId="43" fontId="42" fillId="9" borderId="11" xfId="42" applyNumberFormat="1" applyFont="1" applyFill="1" applyBorder="1"/>
    <xf numFmtId="0" fontId="34" fillId="10" borderId="0" xfId="0" applyFont="1" applyFill="1"/>
    <xf numFmtId="0" fontId="44" fillId="6" borderId="6" xfId="42" applyFont="1" applyFill="1" applyBorder="1" applyAlignment="1">
      <alignment horizontal="center" vertical="center" wrapText="1"/>
    </xf>
    <xf numFmtId="0" fontId="38" fillId="6" borderId="16" xfId="42" applyFont="1" applyFill="1" applyBorder="1" applyAlignment="1">
      <alignment horizontal="center" wrapText="1"/>
    </xf>
    <xf numFmtId="40" fontId="38" fillId="0" borderId="4" xfId="42" applyNumberFormat="1" applyFont="1" applyBorder="1"/>
    <xf numFmtId="40" fontId="36" fillId="0" borderId="14" xfId="42" applyNumberFormat="1" applyFont="1" applyBorder="1"/>
    <xf numFmtId="0" fontId="42" fillId="8" borderId="17" xfId="42" applyFont="1" applyFill="1" applyBorder="1" applyAlignment="1">
      <alignment horizontal="left"/>
    </xf>
    <xf numFmtId="40" fontId="42" fillId="8" borderId="18" xfId="42" applyNumberFormat="1" applyFont="1" applyFill="1" applyBorder="1"/>
    <xf numFmtId="9" fontId="42" fillId="8" borderId="18" xfId="45" applyFont="1" applyFill="1" applyBorder="1"/>
    <xf numFmtId="43" fontId="42" fillId="9" borderId="18" xfId="42" applyNumberFormat="1" applyFont="1" applyFill="1" applyBorder="1"/>
    <xf numFmtId="0" fontId="38" fillId="0" borderId="0" xfId="0" applyFont="1"/>
    <xf numFmtId="40" fontId="38" fillId="7" borderId="4" xfId="42" applyNumberFormat="1" applyFont="1" applyFill="1" applyBorder="1" applyProtection="1">
      <protection locked="0"/>
    </xf>
    <xf numFmtId="40" fontId="38" fillId="0" borderId="0" xfId="0" applyNumberFormat="1" applyFont="1"/>
    <xf numFmtId="0" fontId="42" fillId="11" borderId="19" xfId="42" applyFont="1" applyFill="1" applyBorder="1" applyAlignment="1">
      <alignment horizontal="left"/>
    </xf>
    <xf numFmtId="40" fontId="42" fillId="11" borderId="20" xfId="42" applyNumberFormat="1" applyFont="1" applyFill="1" applyBorder="1"/>
    <xf numFmtId="43" fontId="42" fillId="11" borderId="20" xfId="42" applyNumberFormat="1" applyFont="1" applyFill="1" applyBorder="1"/>
    <xf numFmtId="0" fontId="43" fillId="0" borderId="0" xfId="65" applyFont="1" applyAlignment="1">
      <alignment vertical="center"/>
    </xf>
    <xf numFmtId="0" fontId="38" fillId="0" borderId="0" xfId="65" applyFont="1" applyAlignment="1">
      <alignment vertical="center"/>
    </xf>
    <xf numFmtId="0" fontId="34" fillId="0" borderId="0" xfId="65" applyFont="1" applyAlignment="1">
      <alignment horizontal="center"/>
    </xf>
    <xf numFmtId="0" fontId="45" fillId="0" borderId="0" xfId="42" applyFont="1"/>
    <xf numFmtId="0" fontId="34" fillId="0" borderId="0" xfId="65" applyFont="1"/>
    <xf numFmtId="0" fontId="34" fillId="12" borderId="0" xfId="65" applyFont="1" applyFill="1" applyAlignment="1">
      <alignment horizontal="center"/>
    </xf>
    <xf numFmtId="0" fontId="42" fillId="5" borderId="10" xfId="42" applyFont="1" applyFill="1" applyBorder="1" applyAlignment="1">
      <alignment horizontal="center" vertical="center" wrapText="1"/>
    </xf>
    <xf numFmtId="0" fontId="42" fillId="8" borderId="18" xfId="42" applyFont="1" applyFill="1" applyBorder="1" applyAlignment="1">
      <alignment horizontal="left"/>
    </xf>
    <xf numFmtId="40" fontId="38" fillId="8" borderId="18" xfId="64" applyNumberFormat="1" applyFont="1" applyFill="1" applyBorder="1"/>
    <xf numFmtId="43" fontId="42" fillId="9" borderId="11" xfId="42" applyNumberFormat="1" applyFont="1" applyFill="1" applyBorder="1" applyAlignment="1">
      <alignment horizontal="center"/>
    </xf>
    <xf numFmtId="0" fontId="42" fillId="11" borderId="15" xfId="42" applyFont="1" applyFill="1" applyBorder="1" applyAlignment="1">
      <alignment horizontal="left"/>
    </xf>
    <xf numFmtId="40" fontId="42" fillId="11" borderId="11" xfId="42" applyNumberFormat="1" applyFont="1" applyFill="1" applyBorder="1"/>
    <xf numFmtId="9" fontId="42" fillId="11" borderId="11" xfId="45" applyFont="1" applyFill="1" applyBorder="1"/>
    <xf numFmtId="43" fontId="42" fillId="11" borderId="11" xfId="42" applyNumberFormat="1" applyFont="1" applyFill="1" applyBorder="1" applyAlignment="1">
      <alignment horizontal="center"/>
    </xf>
    <xf numFmtId="0" fontId="46" fillId="0" borderId="0" xfId="0" applyFont="1" applyAlignment="1">
      <alignment horizontal="right" vertical="top"/>
    </xf>
    <xf numFmtId="0" fontId="47" fillId="0" borderId="0" xfId="0" applyFont="1" applyAlignment="1">
      <alignment horizontal="center" vertical="top" wrapText="1"/>
    </xf>
    <xf numFmtId="0" fontId="46" fillId="0" borderId="0" xfId="0" applyFont="1" applyAlignment="1">
      <alignment horizontal="right"/>
    </xf>
    <xf numFmtId="0" fontId="47" fillId="0" borderId="0" xfId="0" applyFont="1" applyAlignment="1">
      <alignment horizontal="center"/>
    </xf>
    <xf numFmtId="0" fontId="34" fillId="0" borderId="21" xfId="0" applyFont="1" applyBorder="1"/>
    <xf numFmtId="0" fontId="34" fillId="0" borderId="22" xfId="0" applyFont="1" applyBorder="1"/>
    <xf numFmtId="0" fontId="40" fillId="0" borderId="23" xfId="42" applyFont="1" applyBorder="1" applyAlignment="1">
      <alignment horizontal="left" vertical="center" wrapText="1"/>
    </xf>
    <xf numFmtId="0" fontId="40" fillId="0" borderId="24" xfId="42" applyFont="1" applyBorder="1" applyAlignment="1">
      <alignment horizontal="left" vertical="center" wrapText="1"/>
    </xf>
    <xf numFmtId="0" fontId="40" fillId="0" borderId="25" xfId="42" applyFont="1" applyBorder="1" applyAlignment="1">
      <alignment horizontal="left" vertical="center" wrapText="1"/>
    </xf>
    <xf numFmtId="0" fontId="40" fillId="0" borderId="0" xfId="42" applyFont="1" applyAlignment="1">
      <alignment horizontal="left" vertical="center" wrapText="1"/>
    </xf>
    <xf numFmtId="0" fontId="35" fillId="0" borderId="25" xfId="42" applyFont="1" applyBorder="1" applyAlignment="1">
      <alignment horizontal="left" vertical="center" wrapText="1"/>
    </xf>
    <xf numFmtId="0" fontId="35" fillId="0" borderId="25" xfId="0" applyFont="1" applyBorder="1"/>
    <xf numFmtId="165" fontId="5" fillId="0" borderId="0" xfId="0" applyNumberFormat="1" applyFont="1" applyAlignment="1">
      <alignment horizontal="center"/>
    </xf>
    <xf numFmtId="165" fontId="21" fillId="0" borderId="0" xfId="0" applyNumberFormat="1" applyFont="1" applyAlignment="1">
      <alignment horizontal="center" wrapText="1"/>
    </xf>
    <xf numFmtId="4" fontId="5" fillId="0" borderId="0" xfId="0" applyNumberFormat="1" applyFont="1" applyAlignment="1">
      <alignment horizontal="center"/>
    </xf>
    <xf numFmtId="4" fontId="22" fillId="0" borderId="5" xfId="0" applyNumberFormat="1" applyFont="1" applyBorder="1" applyAlignment="1">
      <alignment horizontal="center"/>
    </xf>
    <xf numFmtId="0" fontId="33" fillId="0" borderId="0" xfId="0" applyFont="1" applyAlignment="1">
      <alignment horizontal="left" vertical="top"/>
    </xf>
    <xf numFmtId="40" fontId="38" fillId="7" borderId="19" xfId="42" applyNumberFormat="1" applyFont="1" applyFill="1" applyBorder="1" applyProtection="1">
      <protection locked="0"/>
    </xf>
    <xf numFmtId="40" fontId="38" fillId="0" borderId="20" xfId="42" applyNumberFormat="1" applyFont="1" applyBorder="1"/>
    <xf numFmtId="9" fontId="38" fillId="0" borderId="20" xfId="66" applyFont="1" applyBorder="1"/>
    <xf numFmtId="43" fontId="38" fillId="7" borderId="20" xfId="42" applyNumberFormat="1" applyFont="1" applyFill="1" applyBorder="1" applyAlignment="1" applyProtection="1">
      <alignment horizontal="center"/>
      <protection locked="0"/>
    </xf>
    <xf numFmtId="0" fontId="38" fillId="7" borderId="20" xfId="42" applyFont="1" applyFill="1" applyBorder="1" applyAlignment="1" applyProtection="1">
      <alignment horizontal="left"/>
      <protection locked="0"/>
    </xf>
    <xf numFmtId="40" fontId="48" fillId="8" borderId="18" xfId="64" applyNumberFormat="1" applyFont="1" applyFill="1" applyBorder="1"/>
    <xf numFmtId="0" fontId="0" fillId="0" borderId="0" xfId="61" applyFont="1"/>
    <xf numFmtId="0" fontId="0" fillId="0" borderId="0" xfId="61" applyFont="1" applyAlignment="1">
      <alignment horizontal="center"/>
    </xf>
    <xf numFmtId="164" fontId="5" fillId="0" borderId="0" xfId="0" applyNumberFormat="1" applyFont="1" applyAlignment="1">
      <alignment horizontal="center" wrapText="1"/>
    </xf>
    <xf numFmtId="165" fontId="5" fillId="0" borderId="0" xfId="0" applyNumberFormat="1" applyFont="1" applyAlignment="1">
      <alignment horizontal="center" wrapText="1"/>
    </xf>
    <xf numFmtId="8" fontId="5" fillId="0" borderId="0" xfId="0" applyNumberFormat="1" applyFont="1" applyAlignment="1">
      <alignment horizontal="right" wrapText="1"/>
    </xf>
    <xf numFmtId="4" fontId="5" fillId="0" borderId="5" xfId="0" applyNumberFormat="1" applyFont="1" applyBorder="1" applyAlignment="1">
      <alignment horizontal="center"/>
    </xf>
    <xf numFmtId="165" fontId="5" fillId="0" borderId="5" xfId="0" applyNumberFormat="1" applyFont="1" applyBorder="1" applyAlignment="1">
      <alignment horizontal="right"/>
    </xf>
    <xf numFmtId="165" fontId="25" fillId="2" borderId="7" xfId="61" applyNumberFormat="1" applyFont="1" applyFill="1" applyBorder="1"/>
    <xf numFmtId="0" fontId="5" fillId="0" borderId="0" xfId="0" quotePrefix="1" applyFont="1" applyAlignment="1">
      <alignment horizontal="center"/>
    </xf>
    <xf numFmtId="8" fontId="5" fillId="0" borderId="0" xfId="0" applyNumberFormat="1" applyFont="1" applyAlignment="1">
      <alignment horizontal="center"/>
    </xf>
    <xf numFmtId="0" fontId="5" fillId="0" borderId="26" xfId="0" applyFont="1" applyBorder="1" applyAlignment="1">
      <alignment horizontal="center" wrapText="1"/>
    </xf>
    <xf numFmtId="0" fontId="5" fillId="0" borderId="26" xfId="0" applyFont="1" applyBorder="1" applyAlignment="1">
      <alignment wrapText="1"/>
    </xf>
    <xf numFmtId="0" fontId="5" fillId="0" borderId="26" xfId="0" applyFont="1" applyBorder="1" applyAlignment="1">
      <alignment horizontal="center"/>
    </xf>
    <xf numFmtId="164" fontId="5" fillId="0" borderId="26" xfId="0" applyNumberFormat="1" applyFont="1" applyBorder="1" applyAlignment="1">
      <alignment horizontal="center"/>
    </xf>
    <xf numFmtId="0" fontId="38" fillId="0" borderId="0" xfId="42" applyFont="1" applyAlignment="1" applyProtection="1">
      <alignment horizontal="left"/>
      <protection locked="0"/>
    </xf>
    <xf numFmtId="0" fontId="33" fillId="0" borderId="0" xfId="0" applyFont="1" applyAlignment="1">
      <alignment horizontal="left"/>
    </xf>
    <xf numFmtId="39" fontId="26" fillId="3" borderId="6" xfId="62" applyNumberFormat="1" applyFont="1" applyFill="1" applyBorder="1" applyAlignment="1">
      <alignment horizontal="center" wrapText="1"/>
    </xf>
    <xf numFmtId="0" fontId="5" fillId="0" borderId="0" xfId="40"/>
    <xf numFmtId="0" fontId="50" fillId="0" borderId="0" xfId="40" applyFont="1" applyAlignment="1">
      <alignment horizontal="center"/>
    </xf>
    <xf numFmtId="0" fontId="51" fillId="0" borderId="0" xfId="40" applyFont="1"/>
    <xf numFmtId="0" fontId="49" fillId="0" borderId="0" xfId="40" applyFont="1"/>
    <xf numFmtId="44" fontId="0" fillId="0" borderId="0" xfId="18" applyFont="1"/>
    <xf numFmtId="0" fontId="52" fillId="0" borderId="0" xfId="40" applyFont="1"/>
    <xf numFmtId="171" fontId="52" fillId="0" borderId="0" xfId="40" applyNumberFormat="1" applyFont="1" applyAlignment="1">
      <alignment horizontal="left"/>
    </xf>
    <xf numFmtId="166" fontId="52" fillId="0" borderId="0" xfId="40" applyNumberFormat="1" applyFont="1" applyAlignment="1">
      <alignment horizontal="left"/>
    </xf>
    <xf numFmtId="44" fontId="53" fillId="0" borderId="0" xfId="18" applyFont="1" applyFill="1" applyBorder="1"/>
    <xf numFmtId="44" fontId="53" fillId="0" borderId="0" xfId="18" applyFont="1" applyBorder="1"/>
    <xf numFmtId="44" fontId="53" fillId="0" borderId="6" xfId="18" applyFont="1" applyFill="1" applyBorder="1"/>
    <xf numFmtId="44" fontId="53" fillId="0" borderId="6" xfId="18" applyFont="1" applyBorder="1"/>
    <xf numFmtId="0" fontId="51" fillId="11" borderId="26" xfId="40" applyFont="1" applyFill="1" applyBorder="1"/>
    <xf numFmtId="0" fontId="5" fillId="0" borderId="26" xfId="40" applyBorder="1"/>
    <xf numFmtId="44" fontId="0" fillId="0" borderId="26" xfId="18" applyFont="1" applyFill="1" applyBorder="1"/>
    <xf numFmtId="0" fontId="5" fillId="8" borderId="26" xfId="40" applyFill="1" applyBorder="1"/>
    <xf numFmtId="0" fontId="5" fillId="0" borderId="27" xfId="40" applyBorder="1"/>
    <xf numFmtId="0" fontId="5" fillId="8" borderId="28" xfId="40" applyFill="1" applyBorder="1"/>
    <xf numFmtId="0" fontId="51" fillId="11" borderId="0" xfId="40" applyFont="1" applyFill="1"/>
    <xf numFmtId="0" fontId="54" fillId="0" borderId="0" xfId="40" applyFont="1"/>
    <xf numFmtId="0" fontId="5" fillId="8" borderId="0" xfId="40" applyFill="1"/>
    <xf numFmtId="0" fontId="55" fillId="0" borderId="0" xfId="40" applyFont="1"/>
    <xf numFmtId="44" fontId="5" fillId="0" borderId="0" xfId="40" applyNumberFormat="1"/>
    <xf numFmtId="0" fontId="15" fillId="0" borderId="0" xfId="68"/>
    <xf numFmtId="44" fontId="0" fillId="0" borderId="0" xfId="69" applyFont="1"/>
    <xf numFmtId="0" fontId="5" fillId="8" borderId="29" xfId="40" applyFill="1" applyBorder="1"/>
    <xf numFmtId="43" fontId="5" fillId="0" borderId="0" xfId="70" applyFont="1"/>
    <xf numFmtId="44" fontId="49" fillId="0" borderId="0" xfId="18" applyFont="1"/>
    <xf numFmtId="44" fontId="56" fillId="0" borderId="0" xfId="18" applyFont="1"/>
    <xf numFmtId="0" fontId="5" fillId="0" borderId="6" xfId="40" applyBorder="1"/>
    <xf numFmtId="44" fontId="0" fillId="0" borderId="6" xfId="18" applyFont="1" applyBorder="1"/>
    <xf numFmtId="0" fontId="5" fillId="8" borderId="30" xfId="40" applyFill="1" applyBorder="1"/>
    <xf numFmtId="0" fontId="54" fillId="0" borderId="3" xfId="40" applyFont="1" applyBorder="1"/>
    <xf numFmtId="0" fontId="5" fillId="0" borderId="3" xfId="40" applyBorder="1"/>
    <xf numFmtId="44" fontId="0" fillId="0" borderId="3" xfId="18" applyFont="1" applyBorder="1"/>
    <xf numFmtId="0" fontId="5" fillId="8" borderId="0" xfId="40" applyFill="1" applyAlignment="1">
      <alignment horizontal="center"/>
    </xf>
    <xf numFmtId="0" fontId="1" fillId="0" borderId="3" xfId="40" applyFont="1" applyBorder="1" applyAlignment="1">
      <alignment horizontal="center"/>
    </xf>
    <xf numFmtId="44" fontId="0" fillId="0" borderId="0" xfId="18" applyFont="1" applyFill="1"/>
    <xf numFmtId="43" fontId="5" fillId="0" borderId="0" xfId="12" applyFont="1" applyFill="1" applyBorder="1"/>
    <xf numFmtId="40" fontId="54" fillId="0" borderId="0" xfId="40" applyNumberFormat="1" applyFont="1"/>
    <xf numFmtId="0" fontId="57" fillId="0" borderId="0" xfId="68" applyFont="1" applyAlignment="1">
      <alignment vertical="center"/>
    </xf>
    <xf numFmtId="0" fontId="58" fillId="0" borderId="0" xfId="68" applyFont="1" applyAlignment="1">
      <alignment vertical="center"/>
    </xf>
    <xf numFmtId="8" fontId="58" fillId="0" borderId="0" xfId="68" applyNumberFormat="1" applyFont="1" applyAlignment="1">
      <alignment vertical="center"/>
    </xf>
    <xf numFmtId="44" fontId="5" fillId="8" borderId="0" xfId="40" applyNumberFormat="1" applyFill="1"/>
    <xf numFmtId="0" fontId="59" fillId="0" borderId="0" xfId="40" applyFont="1"/>
    <xf numFmtId="8" fontId="15" fillId="0" borderId="0" xfId="68" applyNumberFormat="1"/>
    <xf numFmtId="0" fontId="5" fillId="0" borderId="0" xfId="40" applyAlignment="1">
      <alignment horizontal="center"/>
    </xf>
    <xf numFmtId="0" fontId="60" fillId="0" borderId="0" xfId="40" applyFont="1"/>
    <xf numFmtId="0" fontId="61" fillId="0" borderId="0" xfId="40" applyFont="1"/>
    <xf numFmtId="8" fontId="62" fillId="0" borderId="0" xfId="68" applyNumberFormat="1" applyFont="1" applyAlignment="1">
      <alignment vertical="center"/>
    </xf>
    <xf numFmtId="8" fontId="63" fillId="0" borderId="0" xfId="68" applyNumberFormat="1" applyFont="1" applyAlignment="1">
      <alignment vertical="center"/>
    </xf>
    <xf numFmtId="0" fontId="5" fillId="8" borderId="6" xfId="40" applyFill="1" applyBorder="1"/>
    <xf numFmtId="44" fontId="53" fillId="8" borderId="6" xfId="18" applyFont="1" applyFill="1" applyBorder="1"/>
    <xf numFmtId="44" fontId="0" fillId="0" borderId="0" xfId="18" applyFont="1" applyBorder="1"/>
    <xf numFmtId="0" fontId="64" fillId="0" borderId="0" xfId="68" applyFont="1"/>
    <xf numFmtId="0" fontId="65" fillId="0" borderId="0" xfId="68" applyFont="1"/>
    <xf numFmtId="15" fontId="65" fillId="0" borderId="0" xfId="68" applyNumberFormat="1" applyFont="1" applyAlignment="1">
      <alignment horizontal="left"/>
    </xf>
    <xf numFmtId="166" fontId="65" fillId="0" borderId="0" xfId="68" applyNumberFormat="1" applyFont="1"/>
    <xf numFmtId="0" fontId="64" fillId="0" borderId="6" xfId="68" applyFont="1" applyBorder="1"/>
    <xf numFmtId="0" fontId="5" fillId="0" borderId="0" xfId="40" applyAlignment="1">
      <alignment horizontal="left" indent="2"/>
    </xf>
    <xf numFmtId="39" fontId="15" fillId="0" borderId="0" xfId="68" applyNumberFormat="1"/>
    <xf numFmtId="44" fontId="5" fillId="0" borderId="0" xfId="67" applyFont="1"/>
    <xf numFmtId="44" fontId="5" fillId="0" borderId="0" xfId="67" applyFont="1" applyAlignment="1">
      <alignment horizontal="left" wrapText="1"/>
    </xf>
    <xf numFmtId="44" fontId="5" fillId="0" borderId="0" xfId="67" applyFont="1" applyFill="1" applyBorder="1" applyAlignment="1">
      <alignment horizontal="left" wrapText="1"/>
    </xf>
    <xf numFmtId="0" fontId="22" fillId="0" borderId="26" xfId="0" applyFont="1" applyBorder="1" applyAlignment="1">
      <alignment wrapText="1"/>
    </xf>
    <xf numFmtId="0" fontId="38" fillId="0" borderId="0" xfId="42" applyFont="1" applyBorder="1" applyAlignment="1" applyProtection="1">
      <alignment horizontal="left"/>
      <protection locked="0"/>
    </xf>
    <xf numFmtId="0" fontId="38" fillId="0" borderId="20" xfId="42" applyFont="1" applyBorder="1" applyAlignment="1" applyProtection="1">
      <alignment horizontal="left"/>
      <protection locked="0"/>
    </xf>
    <xf numFmtId="0" fontId="33" fillId="0" borderId="0" xfId="0" applyFont="1" applyAlignment="1">
      <alignment horizontal="left"/>
    </xf>
    <xf numFmtId="0" fontId="33" fillId="0" borderId="0" xfId="0" applyFont="1" applyFill="1" applyAlignment="1">
      <alignment horizontal="left"/>
    </xf>
    <xf numFmtId="0" fontId="45" fillId="0" borderId="0" xfId="0" applyFont="1" applyAlignment="1">
      <alignment horizontal="center"/>
    </xf>
    <xf numFmtId="0" fontId="20" fillId="0" borderId="0" xfId="0" applyFont="1" applyAlignment="1">
      <alignment horizontal="left" wrapText="1"/>
    </xf>
    <xf numFmtId="8" fontId="5" fillId="0" borderId="1" xfId="0" applyNumberFormat="1" applyFont="1" applyBorder="1" applyAlignment="1">
      <alignment horizontal="center"/>
    </xf>
    <xf numFmtId="0" fontId="50" fillId="0" borderId="0" xfId="40" applyFont="1" applyAlignment="1">
      <alignment horizontal="center"/>
    </xf>
    <xf numFmtId="39" fontId="26" fillId="3" borderId="6" xfId="62" applyNumberFormat="1" applyFont="1" applyFill="1" applyBorder="1" applyAlignment="1">
      <alignment horizontal="center" wrapText="1"/>
    </xf>
  </cellXfs>
  <cellStyles count="71">
    <cellStyle name="Calc Comma (0)" xfId="1" xr:uid="{00000000-0005-0000-0000-000000000000}"/>
    <cellStyle name="Calc Comma (2)" xfId="2" xr:uid="{00000000-0005-0000-0000-000001000000}"/>
    <cellStyle name="Calc Currency (0)" xfId="3" xr:uid="{00000000-0005-0000-0000-000002000000}"/>
    <cellStyle name="Calc Currency (2)" xfId="4" xr:uid="{00000000-0005-0000-0000-000003000000}"/>
    <cellStyle name="Calc Percent (0)" xfId="5" xr:uid="{00000000-0005-0000-0000-000004000000}"/>
    <cellStyle name="Calc Percent (1)" xfId="6" xr:uid="{00000000-0005-0000-0000-000005000000}"/>
    <cellStyle name="Calc Percent (2)" xfId="7" xr:uid="{00000000-0005-0000-0000-000006000000}"/>
    <cellStyle name="Calc Units (0)" xfId="8" xr:uid="{00000000-0005-0000-0000-000007000000}"/>
    <cellStyle name="Calc Units (1)" xfId="9" xr:uid="{00000000-0005-0000-0000-000008000000}"/>
    <cellStyle name="Calc Units (2)" xfId="10" xr:uid="{00000000-0005-0000-0000-000009000000}"/>
    <cellStyle name="Comma" xfId="64" builtinId="3"/>
    <cellStyle name="Comma [00]" xfId="11" xr:uid="{00000000-0005-0000-0000-00000B000000}"/>
    <cellStyle name="Comma 2" xfId="12" xr:uid="{00000000-0005-0000-0000-00000C000000}"/>
    <cellStyle name="Comma 3" xfId="13" xr:uid="{00000000-0005-0000-0000-00000D000000}"/>
    <cellStyle name="Comma 3 2" xfId="70" xr:uid="{7D20E56D-209C-41A5-A7B1-7536FDF4D93C}"/>
    <cellStyle name="Comma 4" xfId="14" xr:uid="{00000000-0005-0000-0000-00000E000000}"/>
    <cellStyle name="Comma 5" xfId="15" xr:uid="{00000000-0005-0000-0000-00000F000000}"/>
    <cellStyle name="Comma 6" xfId="16" xr:uid="{00000000-0005-0000-0000-000010000000}"/>
    <cellStyle name="Currency" xfId="67" builtinId="4"/>
    <cellStyle name="Currency [00]" xfId="17" xr:uid="{00000000-0005-0000-0000-000012000000}"/>
    <cellStyle name="Currency 2" xfId="18" xr:uid="{00000000-0005-0000-0000-000013000000}"/>
    <cellStyle name="Currency 3" xfId="19" xr:uid="{00000000-0005-0000-0000-000014000000}"/>
    <cellStyle name="Currency 3 2" xfId="69" xr:uid="{BCBAF60C-994E-4BF0-A822-79E9562C9F8D}"/>
    <cellStyle name="Date Short" xfId="20" xr:uid="{00000000-0005-0000-0000-000016000000}"/>
    <cellStyle name="DELTA" xfId="21" xr:uid="{00000000-0005-0000-0000-000017000000}"/>
    <cellStyle name="Enter Currency (0)" xfId="22" xr:uid="{00000000-0005-0000-0000-000018000000}"/>
    <cellStyle name="Enter Currency (2)" xfId="23" xr:uid="{00000000-0005-0000-0000-000019000000}"/>
    <cellStyle name="Enter Units (0)" xfId="24" xr:uid="{00000000-0005-0000-0000-00001A000000}"/>
    <cellStyle name="Enter Units (1)" xfId="25" xr:uid="{00000000-0005-0000-0000-00001B000000}"/>
    <cellStyle name="Enter Units (2)" xfId="26" xr:uid="{00000000-0005-0000-0000-00001C000000}"/>
    <cellStyle name="Header1" xfId="27" xr:uid="{00000000-0005-0000-0000-00001D000000}"/>
    <cellStyle name="Header2" xfId="28" xr:uid="{00000000-0005-0000-0000-00001E000000}"/>
    <cellStyle name="Hyperlink 2" xfId="29" xr:uid="{00000000-0005-0000-0000-00001F000000}"/>
    <cellStyle name="Input Comma (0)" xfId="30" xr:uid="{00000000-0005-0000-0000-000020000000}"/>
    <cellStyle name="Input Currency (0)" xfId="31" xr:uid="{00000000-0005-0000-0000-000021000000}"/>
    <cellStyle name="Input Currency (2)" xfId="32" xr:uid="{00000000-0005-0000-0000-000022000000}"/>
    <cellStyle name="Input General" xfId="33" xr:uid="{00000000-0005-0000-0000-000023000000}"/>
    <cellStyle name="Input Percent (2)" xfId="34" xr:uid="{00000000-0005-0000-0000-000024000000}"/>
    <cellStyle name="Link Currency (0)" xfId="35" xr:uid="{00000000-0005-0000-0000-000025000000}"/>
    <cellStyle name="Link Currency (2)" xfId="36" xr:uid="{00000000-0005-0000-0000-000026000000}"/>
    <cellStyle name="Link Units (0)" xfId="37" xr:uid="{00000000-0005-0000-0000-000027000000}"/>
    <cellStyle name="Link Units (1)" xfId="38" xr:uid="{00000000-0005-0000-0000-000028000000}"/>
    <cellStyle name="Link Units (2)" xfId="39" xr:uid="{00000000-0005-0000-0000-000029000000}"/>
    <cellStyle name="Normal" xfId="0" builtinId="0"/>
    <cellStyle name="Normal 16" xfId="61" xr:uid="{00000000-0005-0000-0000-00002B000000}"/>
    <cellStyle name="Normal 2" xfId="40" xr:uid="{00000000-0005-0000-0000-00002C000000}"/>
    <cellStyle name="Normal 3" xfId="41" xr:uid="{00000000-0005-0000-0000-00002D000000}"/>
    <cellStyle name="Normal 3 2" xfId="68" xr:uid="{FB60111E-79C0-4308-946D-5B67E1C6997D}"/>
    <cellStyle name="Normal 4" xfId="42" xr:uid="{00000000-0005-0000-0000-00002E000000}"/>
    <cellStyle name="Normal 5" xfId="43" xr:uid="{00000000-0005-0000-0000-00002F000000}"/>
    <cellStyle name="Normal 5 2" xfId="65" xr:uid="{2DA1041D-3EA6-4375-9D07-CF0F1FA17D4C}"/>
    <cellStyle name="Normal 6" xfId="44" xr:uid="{00000000-0005-0000-0000-000030000000}"/>
    <cellStyle name="Normal 7" xfId="63" xr:uid="{374622BD-D003-4CAC-8F9A-480021DE087F}"/>
    <cellStyle name="Normal_flow of funds" xfId="62" xr:uid="{62AAC4D1-6DDA-4D22-B80B-C40D6ECA9D3B}"/>
    <cellStyle name="Percent" xfId="45" builtinId="5"/>
    <cellStyle name="Percent [0]" xfId="46" xr:uid="{00000000-0005-0000-0000-000033000000}"/>
    <cellStyle name="Percent [00]" xfId="47" xr:uid="{00000000-0005-0000-0000-000034000000}"/>
    <cellStyle name="Percent 2" xfId="48" xr:uid="{00000000-0005-0000-0000-000035000000}"/>
    <cellStyle name="Percent 3" xfId="49" xr:uid="{00000000-0005-0000-0000-000036000000}"/>
    <cellStyle name="Percent 4" xfId="50" xr:uid="{00000000-0005-0000-0000-000037000000}"/>
    <cellStyle name="Percent 4 2" xfId="66" xr:uid="{AE728CC4-F5C5-4393-95BD-E20BFB7CB00E}"/>
    <cellStyle name="Percent 5" xfId="51" xr:uid="{00000000-0005-0000-0000-000038000000}"/>
    <cellStyle name="PrePop Currency (0)" xfId="52" xr:uid="{00000000-0005-0000-0000-000039000000}"/>
    <cellStyle name="PrePop Currency (2)" xfId="53" xr:uid="{00000000-0005-0000-0000-00003A000000}"/>
    <cellStyle name="PrePop Units (0)" xfId="54" xr:uid="{00000000-0005-0000-0000-00003B000000}"/>
    <cellStyle name="PrePop Units (1)" xfId="55" xr:uid="{00000000-0005-0000-0000-00003C000000}"/>
    <cellStyle name="PrePop Units (2)" xfId="56" xr:uid="{00000000-0005-0000-0000-00003D000000}"/>
    <cellStyle name="Short $" xfId="57" xr:uid="{00000000-0005-0000-0000-00003E000000}"/>
    <cellStyle name="Text Indent A" xfId="58" xr:uid="{00000000-0005-0000-0000-00003F000000}"/>
    <cellStyle name="Text Indent B" xfId="59" xr:uid="{00000000-0005-0000-0000-000040000000}"/>
    <cellStyle name="Text Indent C" xfId="60" xr:uid="{00000000-0005-0000-0000-000041000000}"/>
  </cellStyles>
  <dxfs count="0"/>
  <tableStyles count="0" defaultTableStyle="TableStyleMedium9" defaultPivotStyle="PivotStyleLight16"/>
  <colors>
    <mruColors>
      <color rgb="FFFF9900"/>
      <color rgb="FFFFFF66"/>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1.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harepoint3.bankofamerica.com/Users/nbktf49/AppData/Local/Microsoft/Windows/Temporary%20Internet%20Files/Content.Outlook/GLMCVKR4/CML%20Disbursement%20Workbook%20TO%20LIQ.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nhhfa.sharepoint.com/sites/MD/wallacefarm2/Application%20%20Underwriting/Application%20-%20Working%20-%20Wallace%20Farms%20I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hhfa.sharepoint.com/Users/cmora/Desktop/2016-04-12.TP1.MassDocs%20Req%2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discovery.bankofamerica.com/Users/nbktf49/AppData/Local/Microsoft/Windows/Temporary%20Internet%20Files/Content.Outlook/GLMCVKR4/CML%20Disbursement%20Workbook%20TO%20LIQ.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FILE"/>
      <sheetName val="Budget"/>
      <sheetName val="Int Reserve Calc"/>
      <sheetName val="Draw Details"/>
      <sheetName val="Constr Status Update"/>
      <sheetName val="Disb Guidelines"/>
      <sheetName val="Disb Guid Addendum"/>
      <sheetName val="Work Order"/>
      <sheetName val="Member Addendum"/>
      <sheetName val="Module1"/>
      <sheetName val="Module2"/>
      <sheetName val="Assumptions"/>
    </sheetNames>
    <sheetDataSet>
      <sheetData sheetId="0" refreshError="1"/>
      <sheetData sheetId="1" refreshError="1">
        <row r="224">
          <cell r="Y224" t="str">
            <v>Upfront</v>
          </cell>
        </row>
        <row r="225">
          <cell r="Y225" t="str">
            <v>Deferred</v>
          </cell>
          <cell r="Z225" t="str">
            <v>Borrower Equity</v>
          </cell>
          <cell r="AA225" t="str">
            <v>Land Acquisition (Market Value)</v>
          </cell>
          <cell r="AB225" t="str">
            <v>Borrower's General Conditions</v>
          </cell>
          <cell r="AC225" t="str">
            <v>Accounting</v>
          </cell>
        </row>
        <row r="226">
          <cell r="Z226" t="str">
            <v>Condo Unit Deposits</v>
          </cell>
          <cell r="AA226" t="str">
            <v>Land Acquisition (Cost)</v>
          </cell>
          <cell r="AB226" t="str">
            <v>Construction Contract</v>
          </cell>
          <cell r="AC226" t="str">
            <v>Appraisal</v>
          </cell>
        </row>
        <row r="227">
          <cell r="Z227" t="str">
            <v>Mezzanine Debt</v>
          </cell>
          <cell r="AA227" t="str">
            <v>Building Purchase</v>
          </cell>
          <cell r="AB227" t="str">
            <v>Demolition</v>
          </cell>
          <cell r="AC227" t="str">
            <v>Architectural / Engineering</v>
          </cell>
        </row>
        <row r="228">
          <cell r="AB228" t="str">
            <v>Landscaping/Irrigation</v>
          </cell>
          <cell r="AC228" t="str">
            <v>Borrower's Legal / Org Costs</v>
          </cell>
        </row>
        <row r="229">
          <cell r="AB229" t="str">
            <v>Miscellaneous</v>
          </cell>
          <cell r="AC229" t="str">
            <v>Building Permits</v>
          </cell>
        </row>
        <row r="230">
          <cell r="AB230" t="str">
            <v>Offsite Costs</v>
          </cell>
          <cell r="AC230" t="str">
            <v>Closing / Title / Recording</v>
          </cell>
        </row>
        <row r="231">
          <cell r="AB231" t="str">
            <v>Other Hard Costs</v>
          </cell>
          <cell r="AC231" t="str">
            <v>Construction Management Fee</v>
          </cell>
        </row>
        <row r="232">
          <cell r="AB232" t="str">
            <v>Renovation Costs</v>
          </cell>
          <cell r="AC232" t="str">
            <v>Design Fees</v>
          </cell>
        </row>
        <row r="233">
          <cell r="AB233" t="str">
            <v>Security System</v>
          </cell>
          <cell r="AC233" t="str">
            <v>Developer Overhead</v>
          </cell>
        </row>
        <row r="234">
          <cell r="AB234" t="str">
            <v>Signage</v>
          </cell>
          <cell r="AC234" t="str">
            <v>Development Fee</v>
          </cell>
        </row>
        <row r="235">
          <cell r="AB235" t="str">
            <v>Site Work / Costs</v>
          </cell>
          <cell r="AC235" t="str">
            <v>Equipment</v>
          </cell>
        </row>
        <row r="236">
          <cell r="AB236" t="str">
            <v>Special Finishes</v>
          </cell>
          <cell r="AC236" t="str">
            <v>Equity Partner Fee</v>
          </cell>
        </row>
        <row r="237">
          <cell r="AB237" t="str">
            <v>Utility Costs</v>
          </cell>
          <cell r="AC237" t="str">
            <v>Furn / Fixt / Equip</v>
          </cell>
        </row>
        <row r="238">
          <cell r="AB238" t="str">
            <v>Water/Sewer</v>
          </cell>
          <cell r="AC238" t="str">
            <v>Guaranty Fee</v>
          </cell>
        </row>
        <row r="239">
          <cell r="AC239" t="str">
            <v>Hedge Fees</v>
          </cell>
        </row>
        <row r="240">
          <cell r="AC240" t="str">
            <v>Impact Fees</v>
          </cell>
        </row>
        <row r="241">
          <cell r="AC241" t="str">
            <v>Insurance</v>
          </cell>
        </row>
        <row r="242">
          <cell r="AC242" t="str">
            <v>Legal</v>
          </cell>
        </row>
        <row r="243">
          <cell r="AC243" t="str">
            <v>Lender's Construction Consultant</v>
          </cell>
        </row>
        <row r="244">
          <cell r="AC244" t="str">
            <v>Lender's Loan Fee</v>
          </cell>
        </row>
        <row r="245">
          <cell r="AC245" t="str">
            <v>Lender's Loan Interest</v>
          </cell>
        </row>
        <row r="246">
          <cell r="AC246" t="str">
            <v>Lighting</v>
          </cell>
        </row>
        <row r="247">
          <cell r="AC247" t="str">
            <v>Marketing</v>
          </cell>
        </row>
        <row r="248">
          <cell r="AC248" t="str">
            <v>Miscellaneous</v>
          </cell>
        </row>
        <row r="249">
          <cell r="AC249" t="str">
            <v>Models / Furnishings</v>
          </cell>
        </row>
        <row r="250">
          <cell r="AC250" t="str">
            <v>Mortgage Banker/Broker Fee</v>
          </cell>
        </row>
        <row r="251">
          <cell r="AC251" t="str">
            <v>New Supplies</v>
          </cell>
        </row>
        <row r="252">
          <cell r="AC252" t="str">
            <v>Other Soft Costs</v>
          </cell>
        </row>
        <row r="253">
          <cell r="AC253" t="str">
            <v>Overhead</v>
          </cell>
        </row>
        <row r="254">
          <cell r="AC254" t="str">
            <v>Paymt/Perf Bond Fees (outside constr. contract)</v>
          </cell>
        </row>
        <row r="255">
          <cell r="AC255" t="str">
            <v>Permanent Loan Fee</v>
          </cell>
        </row>
        <row r="256">
          <cell r="AC256" t="str">
            <v>Permits - other</v>
          </cell>
        </row>
        <row r="257">
          <cell r="AC257" t="str">
            <v>Pre loan Interest Carry</v>
          </cell>
        </row>
        <row r="258">
          <cell r="AC258" t="str">
            <v>Pre loan losses</v>
          </cell>
        </row>
        <row r="259">
          <cell r="AC259" t="str">
            <v>Pre loan taxes</v>
          </cell>
        </row>
        <row r="260">
          <cell r="AC260" t="str">
            <v>Pre marketing / Start-up Costs</v>
          </cell>
        </row>
        <row r="261">
          <cell r="AC261" t="str">
            <v>Project Reimbursables</v>
          </cell>
        </row>
        <row r="262">
          <cell r="AC262" t="str">
            <v>Real Estate Taxes</v>
          </cell>
        </row>
        <row r="263">
          <cell r="AC263" t="str">
            <v>Sales Administration</v>
          </cell>
        </row>
        <row r="264">
          <cell r="AC264" t="str">
            <v>Sales Commissions</v>
          </cell>
        </row>
        <row r="265">
          <cell r="AC265" t="str">
            <v>Survey</v>
          </cell>
        </row>
        <row r="266">
          <cell r="AC266" t="str">
            <v>Testing (ESA, soil, other)</v>
          </cell>
        </row>
      </sheetData>
      <sheetData sheetId="2" refreshError="1"/>
      <sheetData sheetId="3" refreshError="1">
        <row r="1012">
          <cell r="HP1012">
            <v>0</v>
          </cell>
          <cell r="HQ1012">
            <v>0</v>
          </cell>
        </row>
        <row r="1019">
          <cell r="HM1019">
            <v>1</v>
          </cell>
          <cell r="HN1019">
            <v>2</v>
          </cell>
          <cell r="HO1019">
            <v>3</v>
          </cell>
          <cell r="HP1019">
            <v>4</v>
          </cell>
          <cell r="HQ1019">
            <v>5</v>
          </cell>
          <cell r="HR1019">
            <v>6</v>
          </cell>
          <cell r="HS1019">
            <v>7</v>
          </cell>
          <cell r="HT1019">
            <v>8</v>
          </cell>
          <cell r="HU1019">
            <v>9</v>
          </cell>
          <cell r="HV1019">
            <v>10</v>
          </cell>
          <cell r="HW1019">
            <v>11</v>
          </cell>
          <cell r="HX1019">
            <v>12</v>
          </cell>
          <cell r="HY1019">
            <v>13</v>
          </cell>
          <cell r="HZ1019">
            <v>14</v>
          </cell>
          <cell r="IA1019">
            <v>15</v>
          </cell>
          <cell r="IB1019">
            <v>16</v>
          </cell>
          <cell r="IC1019">
            <v>17</v>
          </cell>
          <cell r="ID1019">
            <v>18</v>
          </cell>
          <cell r="IE1019">
            <v>19</v>
          </cell>
          <cell r="IF1019">
            <v>20</v>
          </cell>
          <cell r="IG1019">
            <v>21</v>
          </cell>
          <cell r="IH1019">
            <v>22</v>
          </cell>
          <cell r="II1019">
            <v>23</v>
          </cell>
          <cell r="IJ1019">
            <v>24</v>
          </cell>
          <cell r="IK1019">
            <v>25</v>
          </cell>
          <cell r="IL1019">
            <v>26</v>
          </cell>
          <cell r="IM1019">
            <v>27</v>
          </cell>
          <cell r="IN1019">
            <v>28</v>
          </cell>
          <cell r="IO1019">
            <v>29</v>
          </cell>
          <cell r="IP1019">
            <v>30</v>
          </cell>
          <cell r="IQ1019">
            <v>31</v>
          </cell>
          <cell r="IR1019">
            <v>32</v>
          </cell>
          <cell r="IS1019">
            <v>33</v>
          </cell>
          <cell r="IT1019">
            <v>34</v>
          </cell>
          <cell r="IU1019">
            <v>35</v>
          </cell>
          <cell r="IV1019">
            <v>36</v>
          </cell>
        </row>
        <row r="1020">
          <cell r="HM1020">
            <v>0</v>
          </cell>
          <cell r="HN1020">
            <v>0</v>
          </cell>
          <cell r="HO1020">
            <v>0</v>
          </cell>
          <cell r="HP1020">
            <v>0</v>
          </cell>
          <cell r="HQ1020">
            <v>0</v>
          </cell>
          <cell r="HR1020">
            <v>0</v>
          </cell>
          <cell r="HS1020">
            <v>0</v>
          </cell>
          <cell r="HT1020">
            <v>0</v>
          </cell>
          <cell r="HU1020">
            <v>0</v>
          </cell>
          <cell r="HV1020">
            <v>0</v>
          </cell>
          <cell r="HW1020">
            <v>0</v>
          </cell>
          <cell r="HX1020">
            <v>0</v>
          </cell>
          <cell r="HY1020">
            <v>0</v>
          </cell>
          <cell r="HZ1020">
            <v>0</v>
          </cell>
          <cell r="IA1020">
            <v>0</v>
          </cell>
          <cell r="IB1020">
            <v>0</v>
          </cell>
          <cell r="IC1020">
            <v>0</v>
          </cell>
          <cell r="ID1020">
            <v>0</v>
          </cell>
          <cell r="IE1020">
            <v>0</v>
          </cell>
          <cell r="IF1020">
            <v>0</v>
          </cell>
          <cell r="IG1020">
            <v>0</v>
          </cell>
          <cell r="IH1020">
            <v>0</v>
          </cell>
          <cell r="II1020">
            <v>0</v>
          </cell>
          <cell r="IJ1020">
            <v>0</v>
          </cell>
          <cell r="IK1020">
            <v>0</v>
          </cell>
          <cell r="IL1020">
            <v>0</v>
          </cell>
          <cell r="IM1020">
            <v>0</v>
          </cell>
          <cell r="IN1020">
            <v>0</v>
          </cell>
          <cell r="IO1020">
            <v>0</v>
          </cell>
          <cell r="IP1020">
            <v>0</v>
          </cell>
          <cell r="IQ1020">
            <v>0</v>
          </cell>
          <cell r="IR1020">
            <v>0</v>
          </cell>
          <cell r="IS1020">
            <v>0</v>
          </cell>
          <cell r="IT1020">
            <v>0</v>
          </cell>
          <cell r="IU1020">
            <v>0</v>
          </cell>
          <cell r="IV1020">
            <v>0</v>
          </cell>
        </row>
        <row r="1021">
          <cell r="HM1021">
            <v>0</v>
          </cell>
          <cell r="HN1021">
            <v>0</v>
          </cell>
          <cell r="HO1021">
            <v>0</v>
          </cell>
          <cell r="HP1021">
            <v>0</v>
          </cell>
          <cell r="HQ1021">
            <v>0</v>
          </cell>
          <cell r="HR1021">
            <v>0</v>
          </cell>
          <cell r="HS1021">
            <v>0</v>
          </cell>
          <cell r="HT1021">
            <v>0</v>
          </cell>
          <cell r="HU1021">
            <v>0</v>
          </cell>
          <cell r="HV1021">
            <v>0</v>
          </cell>
          <cell r="HW1021">
            <v>0</v>
          </cell>
          <cell r="HX1021">
            <v>0</v>
          </cell>
          <cell r="HY1021">
            <v>0</v>
          </cell>
          <cell r="HZ1021">
            <v>0</v>
          </cell>
          <cell r="IA1021">
            <v>0</v>
          </cell>
          <cell r="IB1021">
            <v>0</v>
          </cell>
          <cell r="IC1021">
            <v>0</v>
          </cell>
          <cell r="ID1021">
            <v>0</v>
          </cell>
          <cell r="IE1021">
            <v>0</v>
          </cell>
          <cell r="IF1021">
            <v>0</v>
          </cell>
          <cell r="IG1021">
            <v>0</v>
          </cell>
          <cell r="IH1021">
            <v>0</v>
          </cell>
          <cell r="II1021">
            <v>0</v>
          </cell>
          <cell r="IJ1021">
            <v>0</v>
          </cell>
          <cell r="IK1021">
            <v>0</v>
          </cell>
          <cell r="IL1021">
            <v>0</v>
          </cell>
          <cell r="IM1021">
            <v>0</v>
          </cell>
          <cell r="IN1021">
            <v>0</v>
          </cell>
          <cell r="IO1021">
            <v>0</v>
          </cell>
          <cell r="IP1021">
            <v>0</v>
          </cell>
          <cell r="IQ1021">
            <v>0</v>
          </cell>
          <cell r="IR1021">
            <v>0</v>
          </cell>
          <cell r="IS1021">
            <v>0</v>
          </cell>
          <cell r="IT1021">
            <v>0</v>
          </cell>
          <cell r="IU1021">
            <v>0</v>
          </cell>
          <cell r="IV1021">
            <v>0</v>
          </cell>
        </row>
        <row r="1022">
          <cell r="HM1022">
            <v>0</v>
          </cell>
          <cell r="HN1022">
            <v>0</v>
          </cell>
          <cell r="HO1022">
            <v>0</v>
          </cell>
          <cell r="HP1022">
            <v>0</v>
          </cell>
          <cell r="HQ1022">
            <v>0</v>
          </cell>
          <cell r="HR1022">
            <v>0</v>
          </cell>
          <cell r="HS1022">
            <v>0</v>
          </cell>
          <cell r="HT1022">
            <v>0</v>
          </cell>
          <cell r="HU1022">
            <v>0</v>
          </cell>
          <cell r="HV1022">
            <v>0</v>
          </cell>
          <cell r="HW1022">
            <v>0</v>
          </cell>
          <cell r="HX1022">
            <v>0</v>
          </cell>
          <cell r="HY1022">
            <v>0</v>
          </cell>
          <cell r="HZ1022">
            <v>0</v>
          </cell>
          <cell r="IA1022">
            <v>0</v>
          </cell>
          <cell r="IB1022">
            <v>0</v>
          </cell>
          <cell r="IC1022">
            <v>0</v>
          </cell>
          <cell r="ID1022">
            <v>0</v>
          </cell>
          <cell r="IE1022">
            <v>0</v>
          </cell>
          <cell r="IF1022">
            <v>0</v>
          </cell>
          <cell r="IG1022">
            <v>0</v>
          </cell>
          <cell r="IH1022">
            <v>0</v>
          </cell>
          <cell r="II1022">
            <v>0</v>
          </cell>
          <cell r="IJ1022">
            <v>0</v>
          </cell>
          <cell r="IK1022">
            <v>0</v>
          </cell>
          <cell r="IL1022">
            <v>0</v>
          </cell>
          <cell r="IM1022">
            <v>0</v>
          </cell>
          <cell r="IN1022">
            <v>0</v>
          </cell>
          <cell r="IO1022">
            <v>0</v>
          </cell>
          <cell r="IP1022">
            <v>0</v>
          </cell>
          <cell r="IQ1022">
            <v>0</v>
          </cell>
          <cell r="IR1022">
            <v>0</v>
          </cell>
          <cell r="IS1022">
            <v>0</v>
          </cell>
          <cell r="IT1022">
            <v>0</v>
          </cell>
          <cell r="IU1022">
            <v>0</v>
          </cell>
          <cell r="IV1022">
            <v>0</v>
          </cell>
        </row>
        <row r="1023">
          <cell r="HM1023">
            <v>0</v>
          </cell>
          <cell r="HN1023">
            <v>0</v>
          </cell>
          <cell r="HO1023">
            <v>0</v>
          </cell>
          <cell r="HP1023">
            <v>0</v>
          </cell>
          <cell r="HQ1023">
            <v>0</v>
          </cell>
          <cell r="HR1023">
            <v>0</v>
          </cell>
          <cell r="HS1023">
            <v>0</v>
          </cell>
          <cell r="HT1023">
            <v>0</v>
          </cell>
          <cell r="HU1023">
            <v>0</v>
          </cell>
          <cell r="HV1023">
            <v>0</v>
          </cell>
          <cell r="HW1023">
            <v>0</v>
          </cell>
          <cell r="HX1023">
            <v>0</v>
          </cell>
          <cell r="HY1023">
            <v>0</v>
          </cell>
          <cell r="HZ1023">
            <v>0</v>
          </cell>
          <cell r="IA1023">
            <v>0</v>
          </cell>
          <cell r="IB1023">
            <v>0</v>
          </cell>
          <cell r="IC1023">
            <v>0</v>
          </cell>
          <cell r="ID1023">
            <v>0</v>
          </cell>
          <cell r="IE1023">
            <v>0</v>
          </cell>
          <cell r="IF1023">
            <v>0</v>
          </cell>
          <cell r="IG1023">
            <v>0</v>
          </cell>
          <cell r="IH1023">
            <v>0</v>
          </cell>
          <cell r="II1023">
            <v>0</v>
          </cell>
          <cell r="IJ1023">
            <v>0</v>
          </cell>
          <cell r="IK1023">
            <v>0</v>
          </cell>
          <cell r="IL1023">
            <v>0</v>
          </cell>
          <cell r="IM1023">
            <v>0</v>
          </cell>
          <cell r="IN1023">
            <v>0</v>
          </cell>
          <cell r="IO1023">
            <v>0</v>
          </cell>
          <cell r="IP1023">
            <v>0</v>
          </cell>
          <cell r="IQ1023">
            <v>0</v>
          </cell>
          <cell r="IR1023">
            <v>0</v>
          </cell>
          <cell r="IS1023">
            <v>0</v>
          </cell>
          <cell r="IT1023">
            <v>0</v>
          </cell>
          <cell r="IU1023">
            <v>0</v>
          </cell>
          <cell r="IV1023">
            <v>0</v>
          </cell>
        </row>
        <row r="1024">
          <cell r="HM1024"/>
          <cell r="HN1024"/>
          <cell r="HO1024"/>
          <cell r="HP1024"/>
          <cell r="HQ1024"/>
          <cell r="HR1024"/>
          <cell r="HS1024"/>
          <cell r="HT1024"/>
          <cell r="HU1024"/>
          <cell r="HV1024"/>
          <cell r="HW1024"/>
          <cell r="HX1024"/>
          <cell r="HY1024"/>
          <cell r="HZ1024"/>
          <cell r="IA1024"/>
          <cell r="IB1024"/>
          <cell r="IC1024"/>
          <cell r="ID1024"/>
          <cell r="IE1024"/>
          <cell r="IF1024"/>
          <cell r="IG1024"/>
          <cell r="IH1024"/>
          <cell r="II1024"/>
          <cell r="IJ1024"/>
          <cell r="IK1024"/>
          <cell r="IL1024"/>
          <cell r="IM1024"/>
          <cell r="IN1024"/>
          <cell r="IO1024"/>
          <cell r="IP1024"/>
          <cell r="IQ1024"/>
          <cell r="IR1024"/>
          <cell r="IS1024"/>
          <cell r="IT1024"/>
          <cell r="IU1024"/>
          <cell r="IV1024"/>
        </row>
        <row r="1025">
          <cell r="HM1025">
            <v>0</v>
          </cell>
          <cell r="HN1025">
            <v>0</v>
          </cell>
          <cell r="HO1025">
            <v>0</v>
          </cell>
          <cell r="HP1025">
            <v>0</v>
          </cell>
          <cell r="HQ1025">
            <v>0</v>
          </cell>
          <cell r="HR1025">
            <v>0</v>
          </cell>
          <cell r="HS1025">
            <v>0</v>
          </cell>
          <cell r="HT1025">
            <v>0</v>
          </cell>
          <cell r="HU1025">
            <v>0</v>
          </cell>
          <cell r="HV1025">
            <v>0</v>
          </cell>
          <cell r="HW1025">
            <v>0</v>
          </cell>
          <cell r="HX1025">
            <v>0</v>
          </cell>
          <cell r="HY1025">
            <v>0</v>
          </cell>
          <cell r="HZ1025">
            <v>0</v>
          </cell>
          <cell r="IA1025">
            <v>0</v>
          </cell>
          <cell r="IB1025">
            <v>0</v>
          </cell>
          <cell r="IC1025">
            <v>0</v>
          </cell>
          <cell r="ID1025">
            <v>0</v>
          </cell>
          <cell r="IE1025">
            <v>0</v>
          </cell>
          <cell r="IF1025">
            <v>0</v>
          </cell>
          <cell r="IG1025">
            <v>0</v>
          </cell>
          <cell r="IH1025">
            <v>0</v>
          </cell>
          <cell r="II1025">
            <v>0</v>
          </cell>
          <cell r="IJ1025">
            <v>0</v>
          </cell>
          <cell r="IK1025">
            <v>0</v>
          </cell>
          <cell r="IL1025">
            <v>0</v>
          </cell>
          <cell r="IM1025">
            <v>0</v>
          </cell>
          <cell r="IN1025">
            <v>0</v>
          </cell>
          <cell r="IO1025">
            <v>0</v>
          </cell>
          <cell r="IP1025">
            <v>0</v>
          </cell>
          <cell r="IQ1025">
            <v>0</v>
          </cell>
          <cell r="IR1025">
            <v>0</v>
          </cell>
          <cell r="IS1025">
            <v>0</v>
          </cell>
          <cell r="IT1025">
            <v>0</v>
          </cell>
          <cell r="IU1025">
            <v>0</v>
          </cell>
          <cell r="IV1025">
            <v>0</v>
          </cell>
        </row>
        <row r="1026">
          <cell r="HM1026">
            <v>0</v>
          </cell>
          <cell r="HN1026">
            <v>0</v>
          </cell>
          <cell r="HO1026">
            <v>0</v>
          </cell>
          <cell r="HP1026">
            <v>0</v>
          </cell>
          <cell r="HQ1026">
            <v>0</v>
          </cell>
          <cell r="HR1026">
            <v>0</v>
          </cell>
          <cell r="HS1026">
            <v>0</v>
          </cell>
          <cell r="HT1026">
            <v>0</v>
          </cell>
          <cell r="HU1026">
            <v>0</v>
          </cell>
          <cell r="HV1026">
            <v>0</v>
          </cell>
          <cell r="HW1026">
            <v>0</v>
          </cell>
          <cell r="HX1026">
            <v>0</v>
          </cell>
          <cell r="HY1026">
            <v>0</v>
          </cell>
          <cell r="HZ1026">
            <v>0</v>
          </cell>
          <cell r="IA1026">
            <v>0</v>
          </cell>
          <cell r="IB1026">
            <v>0</v>
          </cell>
          <cell r="IC1026">
            <v>0</v>
          </cell>
          <cell r="ID1026">
            <v>0</v>
          </cell>
          <cell r="IE1026">
            <v>0</v>
          </cell>
          <cell r="IF1026">
            <v>0</v>
          </cell>
          <cell r="IG1026">
            <v>0</v>
          </cell>
          <cell r="IH1026">
            <v>0</v>
          </cell>
          <cell r="II1026">
            <v>0</v>
          </cell>
          <cell r="IJ1026">
            <v>0</v>
          </cell>
          <cell r="IK1026">
            <v>0</v>
          </cell>
          <cell r="IL1026">
            <v>0</v>
          </cell>
          <cell r="IM1026">
            <v>0</v>
          </cell>
          <cell r="IN1026">
            <v>0</v>
          </cell>
          <cell r="IO1026">
            <v>0</v>
          </cell>
          <cell r="IP1026">
            <v>0</v>
          </cell>
          <cell r="IQ1026">
            <v>0</v>
          </cell>
          <cell r="IR1026">
            <v>0</v>
          </cell>
          <cell r="IS1026">
            <v>0</v>
          </cell>
          <cell r="IT1026">
            <v>0</v>
          </cell>
          <cell r="IU1026">
            <v>0</v>
          </cell>
          <cell r="IV1026">
            <v>0</v>
          </cell>
        </row>
        <row r="1027">
          <cell r="HM1027">
            <v>0</v>
          </cell>
          <cell r="HN1027">
            <v>0</v>
          </cell>
          <cell r="HO1027">
            <v>0</v>
          </cell>
          <cell r="HP1027">
            <v>0</v>
          </cell>
          <cell r="HQ1027">
            <v>0</v>
          </cell>
          <cell r="HR1027">
            <v>0</v>
          </cell>
          <cell r="HS1027">
            <v>0</v>
          </cell>
          <cell r="HT1027">
            <v>0</v>
          </cell>
          <cell r="HU1027">
            <v>0</v>
          </cell>
          <cell r="HV1027">
            <v>0</v>
          </cell>
          <cell r="HW1027">
            <v>0</v>
          </cell>
          <cell r="HX1027">
            <v>0</v>
          </cell>
          <cell r="HY1027">
            <v>0</v>
          </cell>
          <cell r="HZ1027">
            <v>0</v>
          </cell>
          <cell r="IA1027">
            <v>0</v>
          </cell>
          <cell r="IB1027">
            <v>0</v>
          </cell>
          <cell r="IC1027">
            <v>0</v>
          </cell>
          <cell r="ID1027">
            <v>0</v>
          </cell>
          <cell r="IE1027">
            <v>0</v>
          </cell>
          <cell r="IF1027">
            <v>0</v>
          </cell>
          <cell r="IG1027">
            <v>0</v>
          </cell>
          <cell r="IH1027">
            <v>0</v>
          </cell>
          <cell r="II1027">
            <v>0</v>
          </cell>
          <cell r="IJ1027">
            <v>0</v>
          </cell>
          <cell r="IK1027">
            <v>0</v>
          </cell>
          <cell r="IL1027">
            <v>0</v>
          </cell>
          <cell r="IM1027">
            <v>0</v>
          </cell>
          <cell r="IN1027">
            <v>0</v>
          </cell>
          <cell r="IO1027">
            <v>0</v>
          </cell>
          <cell r="IP1027">
            <v>0</v>
          </cell>
          <cell r="IQ1027">
            <v>0</v>
          </cell>
          <cell r="IR1027">
            <v>0</v>
          </cell>
          <cell r="IS1027">
            <v>0</v>
          </cell>
          <cell r="IT1027">
            <v>0</v>
          </cell>
          <cell r="IU1027">
            <v>0</v>
          </cell>
          <cell r="IV1027">
            <v>0</v>
          </cell>
        </row>
        <row r="1028">
          <cell r="HM1028">
            <v>0</v>
          </cell>
          <cell r="HN1028">
            <v>0</v>
          </cell>
          <cell r="HO1028">
            <v>0</v>
          </cell>
          <cell r="HP1028">
            <v>0</v>
          </cell>
          <cell r="HQ1028">
            <v>0</v>
          </cell>
          <cell r="HR1028">
            <v>0</v>
          </cell>
          <cell r="HS1028">
            <v>0</v>
          </cell>
          <cell r="HT1028">
            <v>0</v>
          </cell>
          <cell r="HU1028">
            <v>0</v>
          </cell>
          <cell r="HV1028">
            <v>0</v>
          </cell>
          <cell r="HW1028">
            <v>0</v>
          </cell>
          <cell r="HX1028">
            <v>0</v>
          </cell>
          <cell r="HY1028">
            <v>0</v>
          </cell>
          <cell r="HZ1028">
            <v>0</v>
          </cell>
          <cell r="IA1028">
            <v>0</v>
          </cell>
          <cell r="IB1028">
            <v>0</v>
          </cell>
          <cell r="IC1028">
            <v>0</v>
          </cell>
          <cell r="ID1028">
            <v>0</v>
          </cell>
          <cell r="IE1028">
            <v>0</v>
          </cell>
          <cell r="IF1028">
            <v>0</v>
          </cell>
          <cell r="IG1028">
            <v>0</v>
          </cell>
          <cell r="IH1028">
            <v>0</v>
          </cell>
          <cell r="II1028">
            <v>0</v>
          </cell>
          <cell r="IJ1028">
            <v>0</v>
          </cell>
          <cell r="IK1028">
            <v>0</v>
          </cell>
          <cell r="IL1028">
            <v>0</v>
          </cell>
          <cell r="IM1028">
            <v>0</v>
          </cell>
          <cell r="IN1028">
            <v>0</v>
          </cell>
          <cell r="IO1028">
            <v>0</v>
          </cell>
          <cell r="IP1028">
            <v>0</v>
          </cell>
          <cell r="IQ1028">
            <v>0</v>
          </cell>
          <cell r="IR1028">
            <v>0</v>
          </cell>
          <cell r="IS1028">
            <v>0</v>
          </cell>
          <cell r="IT1028">
            <v>0</v>
          </cell>
          <cell r="IU1028">
            <v>0</v>
          </cell>
          <cell r="IV1028">
            <v>0</v>
          </cell>
        </row>
        <row r="1029">
          <cell r="HM1029">
            <v>0</v>
          </cell>
          <cell r="HN1029">
            <v>0</v>
          </cell>
          <cell r="HO1029">
            <v>0</v>
          </cell>
          <cell r="HP1029">
            <v>0</v>
          </cell>
          <cell r="HQ1029">
            <v>0</v>
          </cell>
          <cell r="HR1029">
            <v>0</v>
          </cell>
          <cell r="HS1029">
            <v>0</v>
          </cell>
          <cell r="HT1029">
            <v>0</v>
          </cell>
          <cell r="HU1029">
            <v>0</v>
          </cell>
          <cell r="HV1029">
            <v>0</v>
          </cell>
          <cell r="HW1029">
            <v>0</v>
          </cell>
          <cell r="HX1029">
            <v>0</v>
          </cell>
          <cell r="HY1029">
            <v>0</v>
          </cell>
          <cell r="HZ1029">
            <v>0</v>
          </cell>
          <cell r="IA1029">
            <v>0</v>
          </cell>
          <cell r="IB1029">
            <v>0</v>
          </cell>
          <cell r="IC1029">
            <v>0</v>
          </cell>
          <cell r="ID1029">
            <v>0</v>
          </cell>
          <cell r="IE1029">
            <v>0</v>
          </cell>
          <cell r="IF1029">
            <v>0</v>
          </cell>
          <cell r="IG1029">
            <v>0</v>
          </cell>
          <cell r="IH1029">
            <v>0</v>
          </cell>
          <cell r="II1029">
            <v>0</v>
          </cell>
          <cell r="IJ1029">
            <v>0</v>
          </cell>
          <cell r="IK1029">
            <v>0</v>
          </cell>
          <cell r="IL1029">
            <v>0</v>
          </cell>
          <cell r="IM1029">
            <v>0</v>
          </cell>
          <cell r="IN1029">
            <v>0</v>
          </cell>
          <cell r="IO1029">
            <v>0</v>
          </cell>
          <cell r="IP1029">
            <v>0</v>
          </cell>
          <cell r="IQ1029">
            <v>0</v>
          </cell>
          <cell r="IR1029">
            <v>0</v>
          </cell>
          <cell r="IS1029">
            <v>0</v>
          </cell>
          <cell r="IT1029">
            <v>0</v>
          </cell>
          <cell r="IU1029">
            <v>0</v>
          </cell>
          <cell r="IV1029">
            <v>0</v>
          </cell>
        </row>
        <row r="1030">
          <cell r="HM1030">
            <v>0</v>
          </cell>
          <cell r="HN1030">
            <v>0</v>
          </cell>
          <cell r="HO1030">
            <v>0</v>
          </cell>
          <cell r="HP1030">
            <v>0</v>
          </cell>
          <cell r="HQ1030">
            <v>0</v>
          </cell>
          <cell r="HR1030">
            <v>0</v>
          </cell>
          <cell r="HS1030">
            <v>0</v>
          </cell>
          <cell r="HT1030">
            <v>0</v>
          </cell>
          <cell r="HU1030">
            <v>0</v>
          </cell>
          <cell r="HV1030">
            <v>0</v>
          </cell>
          <cell r="HW1030">
            <v>0</v>
          </cell>
          <cell r="HX1030">
            <v>0</v>
          </cell>
          <cell r="HY1030">
            <v>0</v>
          </cell>
          <cell r="HZ1030">
            <v>0</v>
          </cell>
          <cell r="IA1030">
            <v>0</v>
          </cell>
          <cell r="IB1030">
            <v>0</v>
          </cell>
          <cell r="IC1030">
            <v>0</v>
          </cell>
          <cell r="ID1030">
            <v>0</v>
          </cell>
          <cell r="IE1030">
            <v>0</v>
          </cell>
          <cell r="IF1030">
            <v>0</v>
          </cell>
          <cell r="IG1030">
            <v>0</v>
          </cell>
          <cell r="IH1030">
            <v>0</v>
          </cell>
          <cell r="II1030">
            <v>0</v>
          </cell>
          <cell r="IJ1030">
            <v>0</v>
          </cell>
          <cell r="IK1030">
            <v>0</v>
          </cell>
          <cell r="IL1030">
            <v>0</v>
          </cell>
          <cell r="IM1030">
            <v>0</v>
          </cell>
          <cell r="IN1030">
            <v>0</v>
          </cell>
          <cell r="IO1030">
            <v>0</v>
          </cell>
          <cell r="IP1030">
            <v>0</v>
          </cell>
          <cell r="IQ1030">
            <v>0</v>
          </cell>
          <cell r="IR1030">
            <v>0</v>
          </cell>
          <cell r="IS1030">
            <v>0</v>
          </cell>
          <cell r="IT1030">
            <v>0</v>
          </cell>
          <cell r="IU1030">
            <v>0</v>
          </cell>
          <cell r="IV1030">
            <v>0</v>
          </cell>
        </row>
      </sheetData>
      <sheetData sheetId="4" refreshError="1"/>
      <sheetData sheetId="5" refreshError="1"/>
      <sheetData sheetId="6" refreshError="1"/>
      <sheetData sheetId="7" refreshError="1">
        <row r="12">
          <cell r="A12" t="str">
            <v xml:space="preserve"> </v>
          </cell>
        </row>
        <row r="35">
          <cell r="A35">
            <v>0</v>
          </cell>
        </row>
        <row r="36">
          <cell r="A36">
            <v>0</v>
          </cell>
        </row>
        <row r="37">
          <cell r="A37">
            <v>0</v>
          </cell>
        </row>
        <row r="38">
          <cell r="A38">
            <v>0</v>
          </cell>
        </row>
      </sheetData>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t S&amp;U"/>
      <sheetName val="Instructions"/>
      <sheetName val="Project Info"/>
      <sheetName val="Closing S&amp;U"/>
      <sheetName val="Inc &amp; Exp"/>
      <sheetName val="Dev Team"/>
      <sheetName val="Pro Forma"/>
      <sheetName val="LIHTC Info"/>
      <sheetName val="Mgt Agt Quest"/>
      <sheetName val="Dev Fee"/>
      <sheetName val="Gap Analysis"/>
      <sheetName val="Exh A"/>
      <sheetName val="Risk Sharing"/>
      <sheetName val="Change Log"/>
      <sheetName val="Module1"/>
      <sheetName val="Module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 P1"/>
      <sheetName val="REQ P2"/>
      <sheetName val="REQ P3"/>
      <sheetName val="ReqX"/>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FILE"/>
      <sheetName val="Budget"/>
      <sheetName val="Int Reserve Calc"/>
      <sheetName val="Draw Details"/>
      <sheetName val="Constr Status Update"/>
      <sheetName val="Disb Guidelines"/>
      <sheetName val="Disb Guid Addendum"/>
      <sheetName val="Work Order"/>
      <sheetName val="Member Addendum"/>
      <sheetName val="Module1"/>
      <sheetName val="Module2"/>
      <sheetName val="CML Disbursement Workbook TO LI"/>
      <sheetName val="Equity 12.31.14"/>
      <sheetName val="2Assumptions"/>
    </sheetNames>
    <sheetDataSet>
      <sheetData sheetId="0" refreshError="1"/>
      <sheetData sheetId="1" refreshError="1">
        <row r="225">
          <cell r="AC225" t="str">
            <v>Accounting</v>
          </cell>
        </row>
        <row r="226">
          <cell r="AC226" t="str">
            <v>Appraisal</v>
          </cell>
        </row>
        <row r="227">
          <cell r="AC227" t="str">
            <v>Architectural / Engineering</v>
          </cell>
        </row>
        <row r="228">
          <cell r="AC228" t="str">
            <v>Borrower's Legal / Org Costs</v>
          </cell>
        </row>
        <row r="229">
          <cell r="AC229" t="str">
            <v>Building Permits</v>
          </cell>
        </row>
        <row r="230">
          <cell r="AC230" t="str">
            <v>Closing / Title / Recording</v>
          </cell>
        </row>
        <row r="231">
          <cell r="AC231" t="str">
            <v>Construction Management Fee</v>
          </cell>
        </row>
        <row r="232">
          <cell r="AC232" t="str">
            <v>Design Fees</v>
          </cell>
        </row>
        <row r="233">
          <cell r="AC233" t="str">
            <v>Developer Overhead</v>
          </cell>
        </row>
        <row r="234">
          <cell r="AC234" t="str">
            <v>Development Fee</v>
          </cell>
        </row>
        <row r="235">
          <cell r="AC235" t="str">
            <v>Equipment</v>
          </cell>
        </row>
        <row r="236">
          <cell r="AC236" t="str">
            <v>Equity Partner Fee</v>
          </cell>
        </row>
        <row r="237">
          <cell r="AC237" t="str">
            <v>Furn / Fixt / Equip</v>
          </cell>
        </row>
        <row r="238">
          <cell r="AC238" t="str">
            <v>Guaranty Fee</v>
          </cell>
        </row>
        <row r="239">
          <cell r="AC239" t="str">
            <v>Hedge Fees</v>
          </cell>
        </row>
        <row r="240">
          <cell r="AC240" t="str">
            <v>Impact Fees</v>
          </cell>
        </row>
        <row r="241">
          <cell r="AC241" t="str">
            <v>Insurance</v>
          </cell>
        </row>
        <row r="242">
          <cell r="AC242" t="str">
            <v>Legal</v>
          </cell>
        </row>
        <row r="243">
          <cell r="AC243" t="str">
            <v>Lender's Construction Consultant</v>
          </cell>
        </row>
        <row r="244">
          <cell r="AC244" t="str">
            <v>Lender's Loan Fee</v>
          </cell>
        </row>
        <row r="245">
          <cell r="AC245" t="str">
            <v>Lender's Loan Interest</v>
          </cell>
        </row>
        <row r="246">
          <cell r="AC246" t="str">
            <v>Lighting</v>
          </cell>
        </row>
        <row r="247">
          <cell r="AC247" t="str">
            <v>Marketing</v>
          </cell>
        </row>
        <row r="248">
          <cell r="AC248" t="str">
            <v>Miscellaneous</v>
          </cell>
        </row>
        <row r="249">
          <cell r="AC249" t="str">
            <v>Models / Furnishings</v>
          </cell>
        </row>
        <row r="250">
          <cell r="AC250" t="str">
            <v>Mortgage Banker/Broker Fee</v>
          </cell>
        </row>
        <row r="251">
          <cell r="AC251" t="str">
            <v>New Supplies</v>
          </cell>
        </row>
        <row r="252">
          <cell r="AC252" t="str">
            <v>Other Soft Costs</v>
          </cell>
        </row>
        <row r="253">
          <cell r="AC253" t="str">
            <v>Overhead</v>
          </cell>
        </row>
        <row r="254">
          <cell r="AC254" t="str">
            <v>Paymt/Perf Bond Fees (outside constr. contract)</v>
          </cell>
        </row>
        <row r="255">
          <cell r="AC255" t="str">
            <v>Permanent Loan Fee</v>
          </cell>
        </row>
        <row r="256">
          <cell r="AC256" t="str">
            <v>Permits - other</v>
          </cell>
        </row>
        <row r="257">
          <cell r="AC257" t="str">
            <v>Pre loan Interest Carry</v>
          </cell>
        </row>
        <row r="258">
          <cell r="AC258" t="str">
            <v>Pre loan losses</v>
          </cell>
        </row>
        <row r="259">
          <cell r="AC259" t="str">
            <v>Pre loan taxes</v>
          </cell>
        </row>
        <row r="260">
          <cell r="AC260" t="str">
            <v>Pre marketing / Start-up Costs</v>
          </cell>
        </row>
        <row r="261">
          <cell r="AC261" t="str">
            <v>Project Reimbursables</v>
          </cell>
        </row>
        <row r="262">
          <cell r="AC262" t="str">
            <v>Real Estate Taxes</v>
          </cell>
        </row>
        <row r="263">
          <cell r="AC263" t="str">
            <v>Sales Administration</v>
          </cell>
        </row>
        <row r="264">
          <cell r="AC264" t="str">
            <v>Sales Commissions</v>
          </cell>
        </row>
        <row r="265">
          <cell r="AC265" t="str">
            <v>Survey</v>
          </cell>
        </row>
        <row r="266">
          <cell r="AC266" t="str">
            <v>Testing (ESA, soil, other)</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persons/person.xml><?xml version="1.0" encoding="utf-8"?>
<personList xmlns="http://schemas.microsoft.com/office/spreadsheetml/2018/threadedcomments" xmlns:x="http://schemas.openxmlformats.org/spreadsheetml/2006/main">
  <person displayName="Natasha Dube" id="{153D9768-A56B-4740-92C1-80FA5A2E7492}" userId="S::ndube@nhhfa.org::d08f96c7-2922-42a2-9ddc-d606d14cc0e7"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8" dT="2021-08-23T13:32:41.07" personId="{153D9768-A56B-4740-92C1-80FA5A2E7492}" id="{6AE35A34-0A3E-4F57-84A9-954118C8E621}">
    <text>Who NHHFA is sending the money to</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12"/>
  <sheetViews>
    <sheetView workbookViewId="0">
      <selection activeCell="B12" sqref="B12"/>
    </sheetView>
  </sheetViews>
  <sheetFormatPr defaultColWidth="9.140625" defaultRowHeight="15" x14ac:dyDescent="0.2"/>
  <cols>
    <col min="1" max="1" width="41.7109375" style="123" customWidth="1"/>
    <col min="2" max="2" width="42.7109375" style="119" customWidth="1"/>
    <col min="3" max="16384" width="9.140625" style="119"/>
  </cols>
  <sheetData>
    <row r="2" spans="1:2" ht="15.75" x14ac:dyDescent="0.25">
      <c r="A2" s="290" t="s">
        <v>200</v>
      </c>
      <c r="B2" s="290"/>
    </row>
    <row r="3" spans="1:2" ht="15.75" x14ac:dyDescent="0.25">
      <c r="A3" s="289" t="s">
        <v>0</v>
      </c>
      <c r="B3" s="289"/>
    </row>
    <row r="4" spans="1:2" x14ac:dyDescent="0.2">
      <c r="A4" s="120"/>
      <c r="B4" s="120"/>
    </row>
    <row r="5" spans="1:2" ht="15.75" x14ac:dyDescent="0.25">
      <c r="A5" s="220" t="s">
        <v>1</v>
      </c>
      <c r="B5" s="120"/>
    </row>
    <row r="6" spans="1:2" ht="15.75" x14ac:dyDescent="0.2">
      <c r="A6" s="198" t="s">
        <v>2</v>
      </c>
      <c r="B6" s="121"/>
    </row>
    <row r="7" spans="1:2" ht="15.75" x14ac:dyDescent="0.25">
      <c r="A7" s="220"/>
      <c r="B7" s="120"/>
    </row>
    <row r="8" spans="1:2" ht="15.75" x14ac:dyDescent="0.25">
      <c r="A8" s="220"/>
      <c r="B8" s="120"/>
    </row>
    <row r="9" spans="1:2" ht="15.75" x14ac:dyDescent="0.25">
      <c r="A9" s="122" t="s">
        <v>3</v>
      </c>
      <c r="B9" s="119" t="s">
        <v>4</v>
      </c>
    </row>
    <row r="10" spans="1:2" ht="15.75" x14ac:dyDescent="0.25">
      <c r="A10" s="122" t="s">
        <v>5</v>
      </c>
    </row>
    <row r="11" spans="1:2" ht="15.75" x14ac:dyDescent="0.25">
      <c r="A11" s="122"/>
      <c r="B11" s="122"/>
    </row>
    <row r="12" spans="1:2" ht="168" customHeight="1" x14ac:dyDescent="0.2">
      <c r="A12" s="119"/>
    </row>
  </sheetData>
  <mergeCells count="2">
    <mergeCell ref="A3:B3"/>
    <mergeCell ref="A2:B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D9930-D6AD-4927-A570-277CC522FD5B}">
  <sheetPr codeName="Sheet1">
    <pageSetUpPr fitToPage="1"/>
  </sheetPr>
  <dimension ref="A1:GQ154"/>
  <sheetViews>
    <sheetView tabSelected="1" zoomScale="90" zoomScaleNormal="90" workbookViewId="0">
      <selection activeCell="C2" sqref="C2"/>
    </sheetView>
  </sheetViews>
  <sheetFormatPr defaultRowHeight="12.75" x14ac:dyDescent="0.2"/>
  <cols>
    <col min="1" max="1" width="3.140625" style="124" customWidth="1"/>
    <col min="2" max="2" width="55.7109375" style="124" customWidth="1"/>
    <col min="3" max="5" width="17.7109375" style="124" customWidth="1"/>
    <col min="6" max="17" width="15" style="125" customWidth="1"/>
    <col min="18" max="18" width="17.42578125" style="126" customWidth="1"/>
    <col min="19" max="19" width="24.85546875" style="124" customWidth="1"/>
    <col min="20" max="20" width="9.140625" style="124" customWidth="1"/>
    <col min="21" max="21" width="13.42578125" style="124" hidden="1" customWidth="1"/>
    <col min="22" max="194" width="9.140625" style="124" customWidth="1"/>
    <col min="195" max="253" width="9.140625" style="124"/>
    <col min="254" max="254" width="3.140625" style="124" customWidth="1"/>
    <col min="255" max="255" width="55.7109375" style="124" customWidth="1"/>
    <col min="256" max="263" width="17.7109375" style="124" customWidth="1"/>
    <col min="264" max="265" width="0" style="124" hidden="1" customWidth="1"/>
    <col min="266" max="266" width="20" style="124" customWidth="1"/>
    <col min="267" max="267" width="11.140625" style="124" customWidth="1"/>
    <col min="268" max="268" width="12.85546875" style="124" customWidth="1"/>
    <col min="269" max="270" width="19.42578125" style="124" customWidth="1"/>
    <col min="271" max="271" width="17.42578125" style="124" customWidth="1"/>
    <col min="272" max="272" width="22.5703125" style="124" customWidth="1"/>
    <col min="273" max="273" width="16.5703125" style="124" customWidth="1"/>
    <col min="274" max="274" width="13.5703125" style="124" customWidth="1"/>
    <col min="275" max="275" width="24.85546875" style="124" customWidth="1"/>
    <col min="276" max="450" width="9.140625" style="124" customWidth="1"/>
    <col min="451" max="509" width="9.140625" style="124"/>
    <col min="510" max="510" width="3.140625" style="124" customWidth="1"/>
    <col min="511" max="511" width="55.7109375" style="124" customWidth="1"/>
    <col min="512" max="519" width="17.7109375" style="124" customWidth="1"/>
    <col min="520" max="521" width="0" style="124" hidden="1" customWidth="1"/>
    <col min="522" max="522" width="20" style="124" customWidth="1"/>
    <col min="523" max="523" width="11.140625" style="124" customWidth="1"/>
    <col min="524" max="524" width="12.85546875" style="124" customWidth="1"/>
    <col min="525" max="526" width="19.42578125" style="124" customWidth="1"/>
    <col min="527" max="527" width="17.42578125" style="124" customWidth="1"/>
    <col min="528" max="528" width="22.5703125" style="124" customWidth="1"/>
    <col min="529" max="529" width="16.5703125" style="124" customWidth="1"/>
    <col min="530" max="530" width="13.5703125" style="124" customWidth="1"/>
    <col min="531" max="531" width="24.85546875" style="124" customWidth="1"/>
    <col min="532" max="706" width="9.140625" style="124" customWidth="1"/>
    <col min="707" max="765" width="9.140625" style="124"/>
    <col min="766" max="766" width="3.140625" style="124" customWidth="1"/>
    <col min="767" max="767" width="55.7109375" style="124" customWidth="1"/>
    <col min="768" max="775" width="17.7109375" style="124" customWidth="1"/>
    <col min="776" max="777" width="0" style="124" hidden="1" customWidth="1"/>
    <col min="778" max="778" width="20" style="124" customWidth="1"/>
    <col min="779" max="779" width="11.140625" style="124" customWidth="1"/>
    <col min="780" max="780" width="12.85546875" style="124" customWidth="1"/>
    <col min="781" max="782" width="19.42578125" style="124" customWidth="1"/>
    <col min="783" max="783" width="17.42578125" style="124" customWidth="1"/>
    <col min="784" max="784" width="22.5703125" style="124" customWidth="1"/>
    <col min="785" max="785" width="16.5703125" style="124" customWidth="1"/>
    <col min="786" max="786" width="13.5703125" style="124" customWidth="1"/>
    <col min="787" max="787" width="24.85546875" style="124" customWidth="1"/>
    <col min="788" max="962" width="9.140625" style="124" customWidth="1"/>
    <col min="963" max="1021" width="9.140625" style="124"/>
    <col min="1022" max="1022" width="3.140625" style="124" customWidth="1"/>
    <col min="1023" max="1023" width="55.7109375" style="124" customWidth="1"/>
    <col min="1024" max="1031" width="17.7109375" style="124" customWidth="1"/>
    <col min="1032" max="1033" width="0" style="124" hidden="1" customWidth="1"/>
    <col min="1034" max="1034" width="20" style="124" customWidth="1"/>
    <col min="1035" max="1035" width="11.140625" style="124" customWidth="1"/>
    <col min="1036" max="1036" width="12.85546875" style="124" customWidth="1"/>
    <col min="1037" max="1038" width="19.42578125" style="124" customWidth="1"/>
    <col min="1039" max="1039" width="17.42578125" style="124" customWidth="1"/>
    <col min="1040" max="1040" width="22.5703125" style="124" customWidth="1"/>
    <col min="1041" max="1041" width="16.5703125" style="124" customWidth="1"/>
    <col min="1042" max="1042" width="13.5703125" style="124" customWidth="1"/>
    <col min="1043" max="1043" width="24.85546875" style="124" customWidth="1"/>
    <col min="1044" max="1218" width="9.140625" style="124" customWidth="1"/>
    <col min="1219" max="1277" width="9.140625" style="124"/>
    <col min="1278" max="1278" width="3.140625" style="124" customWidth="1"/>
    <col min="1279" max="1279" width="55.7109375" style="124" customWidth="1"/>
    <col min="1280" max="1287" width="17.7109375" style="124" customWidth="1"/>
    <col min="1288" max="1289" width="0" style="124" hidden="1" customWidth="1"/>
    <col min="1290" max="1290" width="20" style="124" customWidth="1"/>
    <col min="1291" max="1291" width="11.140625" style="124" customWidth="1"/>
    <col min="1292" max="1292" width="12.85546875" style="124" customWidth="1"/>
    <col min="1293" max="1294" width="19.42578125" style="124" customWidth="1"/>
    <col min="1295" max="1295" width="17.42578125" style="124" customWidth="1"/>
    <col min="1296" max="1296" width="22.5703125" style="124" customWidth="1"/>
    <col min="1297" max="1297" width="16.5703125" style="124" customWidth="1"/>
    <col min="1298" max="1298" width="13.5703125" style="124" customWidth="1"/>
    <col min="1299" max="1299" width="24.85546875" style="124" customWidth="1"/>
    <col min="1300" max="1474" width="9.140625" style="124" customWidth="1"/>
    <col min="1475" max="1533" width="9.140625" style="124"/>
    <col min="1534" max="1534" width="3.140625" style="124" customWidth="1"/>
    <col min="1535" max="1535" width="55.7109375" style="124" customWidth="1"/>
    <col min="1536" max="1543" width="17.7109375" style="124" customWidth="1"/>
    <col min="1544" max="1545" width="0" style="124" hidden="1" customWidth="1"/>
    <col min="1546" max="1546" width="20" style="124" customWidth="1"/>
    <col min="1547" max="1547" width="11.140625" style="124" customWidth="1"/>
    <col min="1548" max="1548" width="12.85546875" style="124" customWidth="1"/>
    <col min="1549" max="1550" width="19.42578125" style="124" customWidth="1"/>
    <col min="1551" max="1551" width="17.42578125" style="124" customWidth="1"/>
    <col min="1552" max="1552" width="22.5703125" style="124" customWidth="1"/>
    <col min="1553" max="1553" width="16.5703125" style="124" customWidth="1"/>
    <col min="1554" max="1554" width="13.5703125" style="124" customWidth="1"/>
    <col min="1555" max="1555" width="24.85546875" style="124" customWidth="1"/>
    <col min="1556" max="1730" width="9.140625" style="124" customWidth="1"/>
    <col min="1731" max="1789" width="9.140625" style="124"/>
    <col min="1790" max="1790" width="3.140625" style="124" customWidth="1"/>
    <col min="1791" max="1791" width="55.7109375" style="124" customWidth="1"/>
    <col min="1792" max="1799" width="17.7109375" style="124" customWidth="1"/>
    <col min="1800" max="1801" width="0" style="124" hidden="1" customWidth="1"/>
    <col min="1802" max="1802" width="20" style="124" customWidth="1"/>
    <col min="1803" max="1803" width="11.140625" style="124" customWidth="1"/>
    <col min="1804" max="1804" width="12.85546875" style="124" customWidth="1"/>
    <col min="1805" max="1806" width="19.42578125" style="124" customWidth="1"/>
    <col min="1807" max="1807" width="17.42578125" style="124" customWidth="1"/>
    <col min="1808" max="1808" width="22.5703125" style="124" customWidth="1"/>
    <col min="1809" max="1809" width="16.5703125" style="124" customWidth="1"/>
    <col min="1810" max="1810" width="13.5703125" style="124" customWidth="1"/>
    <col min="1811" max="1811" width="24.85546875" style="124" customWidth="1"/>
    <col min="1812" max="1986" width="9.140625" style="124" customWidth="1"/>
    <col min="1987" max="2045" width="9.140625" style="124"/>
    <col min="2046" max="2046" width="3.140625" style="124" customWidth="1"/>
    <col min="2047" max="2047" width="55.7109375" style="124" customWidth="1"/>
    <col min="2048" max="2055" width="17.7109375" style="124" customWidth="1"/>
    <col min="2056" max="2057" width="0" style="124" hidden="1" customWidth="1"/>
    <col min="2058" max="2058" width="20" style="124" customWidth="1"/>
    <col min="2059" max="2059" width="11.140625" style="124" customWidth="1"/>
    <col min="2060" max="2060" width="12.85546875" style="124" customWidth="1"/>
    <col min="2061" max="2062" width="19.42578125" style="124" customWidth="1"/>
    <col min="2063" max="2063" width="17.42578125" style="124" customWidth="1"/>
    <col min="2064" max="2064" width="22.5703125" style="124" customWidth="1"/>
    <col min="2065" max="2065" width="16.5703125" style="124" customWidth="1"/>
    <col min="2066" max="2066" width="13.5703125" style="124" customWidth="1"/>
    <col min="2067" max="2067" width="24.85546875" style="124" customWidth="1"/>
    <col min="2068" max="2242" width="9.140625" style="124" customWidth="1"/>
    <col min="2243" max="2301" width="9.140625" style="124"/>
    <col min="2302" max="2302" width="3.140625" style="124" customWidth="1"/>
    <col min="2303" max="2303" width="55.7109375" style="124" customWidth="1"/>
    <col min="2304" max="2311" width="17.7109375" style="124" customWidth="1"/>
    <col min="2312" max="2313" width="0" style="124" hidden="1" customWidth="1"/>
    <col min="2314" max="2314" width="20" style="124" customWidth="1"/>
    <col min="2315" max="2315" width="11.140625" style="124" customWidth="1"/>
    <col min="2316" max="2316" width="12.85546875" style="124" customWidth="1"/>
    <col min="2317" max="2318" width="19.42578125" style="124" customWidth="1"/>
    <col min="2319" max="2319" width="17.42578125" style="124" customWidth="1"/>
    <col min="2320" max="2320" width="22.5703125" style="124" customWidth="1"/>
    <col min="2321" max="2321" width="16.5703125" style="124" customWidth="1"/>
    <col min="2322" max="2322" width="13.5703125" style="124" customWidth="1"/>
    <col min="2323" max="2323" width="24.85546875" style="124" customWidth="1"/>
    <col min="2324" max="2498" width="9.140625" style="124" customWidth="1"/>
    <col min="2499" max="2557" width="9.140625" style="124"/>
    <col min="2558" max="2558" width="3.140625" style="124" customWidth="1"/>
    <col min="2559" max="2559" width="55.7109375" style="124" customWidth="1"/>
    <col min="2560" max="2567" width="17.7109375" style="124" customWidth="1"/>
    <col min="2568" max="2569" width="0" style="124" hidden="1" customWidth="1"/>
    <col min="2570" max="2570" width="20" style="124" customWidth="1"/>
    <col min="2571" max="2571" width="11.140625" style="124" customWidth="1"/>
    <col min="2572" max="2572" width="12.85546875" style="124" customWidth="1"/>
    <col min="2573" max="2574" width="19.42578125" style="124" customWidth="1"/>
    <col min="2575" max="2575" width="17.42578125" style="124" customWidth="1"/>
    <col min="2576" max="2576" width="22.5703125" style="124" customWidth="1"/>
    <col min="2577" max="2577" width="16.5703125" style="124" customWidth="1"/>
    <col min="2578" max="2578" width="13.5703125" style="124" customWidth="1"/>
    <col min="2579" max="2579" width="24.85546875" style="124" customWidth="1"/>
    <col min="2580" max="2754" width="9.140625" style="124" customWidth="1"/>
    <col min="2755" max="2813" width="9.140625" style="124"/>
    <col min="2814" max="2814" width="3.140625" style="124" customWidth="1"/>
    <col min="2815" max="2815" width="55.7109375" style="124" customWidth="1"/>
    <col min="2816" max="2823" width="17.7109375" style="124" customWidth="1"/>
    <col min="2824" max="2825" width="0" style="124" hidden="1" customWidth="1"/>
    <col min="2826" max="2826" width="20" style="124" customWidth="1"/>
    <col min="2827" max="2827" width="11.140625" style="124" customWidth="1"/>
    <col min="2828" max="2828" width="12.85546875" style="124" customWidth="1"/>
    <col min="2829" max="2830" width="19.42578125" style="124" customWidth="1"/>
    <col min="2831" max="2831" width="17.42578125" style="124" customWidth="1"/>
    <col min="2832" max="2832" width="22.5703125" style="124" customWidth="1"/>
    <col min="2833" max="2833" width="16.5703125" style="124" customWidth="1"/>
    <col min="2834" max="2834" width="13.5703125" style="124" customWidth="1"/>
    <col min="2835" max="2835" width="24.85546875" style="124" customWidth="1"/>
    <col min="2836" max="3010" width="9.140625" style="124" customWidth="1"/>
    <col min="3011" max="3069" width="9.140625" style="124"/>
    <col min="3070" max="3070" width="3.140625" style="124" customWidth="1"/>
    <col min="3071" max="3071" width="55.7109375" style="124" customWidth="1"/>
    <col min="3072" max="3079" width="17.7109375" style="124" customWidth="1"/>
    <col min="3080" max="3081" width="0" style="124" hidden="1" customWidth="1"/>
    <col min="3082" max="3082" width="20" style="124" customWidth="1"/>
    <col min="3083" max="3083" width="11.140625" style="124" customWidth="1"/>
    <col min="3084" max="3084" width="12.85546875" style="124" customWidth="1"/>
    <col min="3085" max="3086" width="19.42578125" style="124" customWidth="1"/>
    <col min="3087" max="3087" width="17.42578125" style="124" customWidth="1"/>
    <col min="3088" max="3088" width="22.5703125" style="124" customWidth="1"/>
    <col min="3089" max="3089" width="16.5703125" style="124" customWidth="1"/>
    <col min="3090" max="3090" width="13.5703125" style="124" customWidth="1"/>
    <col min="3091" max="3091" width="24.85546875" style="124" customWidth="1"/>
    <col min="3092" max="3266" width="9.140625" style="124" customWidth="1"/>
    <col min="3267" max="3325" width="9.140625" style="124"/>
    <col min="3326" max="3326" width="3.140625" style="124" customWidth="1"/>
    <col min="3327" max="3327" width="55.7109375" style="124" customWidth="1"/>
    <col min="3328" max="3335" width="17.7109375" style="124" customWidth="1"/>
    <col min="3336" max="3337" width="0" style="124" hidden="1" customWidth="1"/>
    <col min="3338" max="3338" width="20" style="124" customWidth="1"/>
    <col min="3339" max="3339" width="11.140625" style="124" customWidth="1"/>
    <col min="3340" max="3340" width="12.85546875" style="124" customWidth="1"/>
    <col min="3341" max="3342" width="19.42578125" style="124" customWidth="1"/>
    <col min="3343" max="3343" width="17.42578125" style="124" customWidth="1"/>
    <col min="3344" max="3344" width="22.5703125" style="124" customWidth="1"/>
    <col min="3345" max="3345" width="16.5703125" style="124" customWidth="1"/>
    <col min="3346" max="3346" width="13.5703125" style="124" customWidth="1"/>
    <col min="3347" max="3347" width="24.85546875" style="124" customWidth="1"/>
    <col min="3348" max="3522" width="9.140625" style="124" customWidth="1"/>
    <col min="3523" max="3581" width="9.140625" style="124"/>
    <col min="3582" max="3582" width="3.140625" style="124" customWidth="1"/>
    <col min="3583" max="3583" width="55.7109375" style="124" customWidth="1"/>
    <col min="3584" max="3591" width="17.7109375" style="124" customWidth="1"/>
    <col min="3592" max="3593" width="0" style="124" hidden="1" customWidth="1"/>
    <col min="3594" max="3594" width="20" style="124" customWidth="1"/>
    <col min="3595" max="3595" width="11.140625" style="124" customWidth="1"/>
    <col min="3596" max="3596" width="12.85546875" style="124" customWidth="1"/>
    <col min="3597" max="3598" width="19.42578125" style="124" customWidth="1"/>
    <col min="3599" max="3599" width="17.42578125" style="124" customWidth="1"/>
    <col min="3600" max="3600" width="22.5703125" style="124" customWidth="1"/>
    <col min="3601" max="3601" width="16.5703125" style="124" customWidth="1"/>
    <col min="3602" max="3602" width="13.5703125" style="124" customWidth="1"/>
    <col min="3603" max="3603" width="24.85546875" style="124" customWidth="1"/>
    <col min="3604" max="3778" width="9.140625" style="124" customWidth="1"/>
    <col min="3779" max="3837" width="9.140625" style="124"/>
    <col min="3838" max="3838" width="3.140625" style="124" customWidth="1"/>
    <col min="3839" max="3839" width="55.7109375" style="124" customWidth="1"/>
    <col min="3840" max="3847" width="17.7109375" style="124" customWidth="1"/>
    <col min="3848" max="3849" width="0" style="124" hidden="1" customWidth="1"/>
    <col min="3850" max="3850" width="20" style="124" customWidth="1"/>
    <col min="3851" max="3851" width="11.140625" style="124" customWidth="1"/>
    <col min="3852" max="3852" width="12.85546875" style="124" customWidth="1"/>
    <col min="3853" max="3854" width="19.42578125" style="124" customWidth="1"/>
    <col min="3855" max="3855" width="17.42578125" style="124" customWidth="1"/>
    <col min="3856" max="3856" width="22.5703125" style="124" customWidth="1"/>
    <col min="3857" max="3857" width="16.5703125" style="124" customWidth="1"/>
    <col min="3858" max="3858" width="13.5703125" style="124" customWidth="1"/>
    <col min="3859" max="3859" width="24.85546875" style="124" customWidth="1"/>
    <col min="3860" max="4034" width="9.140625" style="124" customWidth="1"/>
    <col min="4035" max="4093" width="9.140625" style="124"/>
    <col min="4094" max="4094" width="3.140625" style="124" customWidth="1"/>
    <col min="4095" max="4095" width="55.7109375" style="124" customWidth="1"/>
    <col min="4096" max="4103" width="17.7109375" style="124" customWidth="1"/>
    <col min="4104" max="4105" width="0" style="124" hidden="1" customWidth="1"/>
    <col min="4106" max="4106" width="20" style="124" customWidth="1"/>
    <col min="4107" max="4107" width="11.140625" style="124" customWidth="1"/>
    <col min="4108" max="4108" width="12.85546875" style="124" customWidth="1"/>
    <col min="4109" max="4110" width="19.42578125" style="124" customWidth="1"/>
    <col min="4111" max="4111" width="17.42578125" style="124" customWidth="1"/>
    <col min="4112" max="4112" width="22.5703125" style="124" customWidth="1"/>
    <col min="4113" max="4113" width="16.5703125" style="124" customWidth="1"/>
    <col min="4114" max="4114" width="13.5703125" style="124" customWidth="1"/>
    <col min="4115" max="4115" width="24.85546875" style="124" customWidth="1"/>
    <col min="4116" max="4290" width="9.140625" style="124" customWidth="1"/>
    <col min="4291" max="4349" width="9.140625" style="124"/>
    <col min="4350" max="4350" width="3.140625" style="124" customWidth="1"/>
    <col min="4351" max="4351" width="55.7109375" style="124" customWidth="1"/>
    <col min="4352" max="4359" width="17.7109375" style="124" customWidth="1"/>
    <col min="4360" max="4361" width="0" style="124" hidden="1" customWidth="1"/>
    <col min="4362" max="4362" width="20" style="124" customWidth="1"/>
    <col min="4363" max="4363" width="11.140625" style="124" customWidth="1"/>
    <col min="4364" max="4364" width="12.85546875" style="124" customWidth="1"/>
    <col min="4365" max="4366" width="19.42578125" style="124" customWidth="1"/>
    <col min="4367" max="4367" width="17.42578125" style="124" customWidth="1"/>
    <col min="4368" max="4368" width="22.5703125" style="124" customWidth="1"/>
    <col min="4369" max="4369" width="16.5703125" style="124" customWidth="1"/>
    <col min="4370" max="4370" width="13.5703125" style="124" customWidth="1"/>
    <col min="4371" max="4371" width="24.85546875" style="124" customWidth="1"/>
    <col min="4372" max="4546" width="9.140625" style="124" customWidth="1"/>
    <col min="4547" max="4605" width="9.140625" style="124"/>
    <col min="4606" max="4606" width="3.140625" style="124" customWidth="1"/>
    <col min="4607" max="4607" width="55.7109375" style="124" customWidth="1"/>
    <col min="4608" max="4615" width="17.7109375" style="124" customWidth="1"/>
    <col min="4616" max="4617" width="0" style="124" hidden="1" customWidth="1"/>
    <col min="4618" max="4618" width="20" style="124" customWidth="1"/>
    <col min="4619" max="4619" width="11.140625" style="124" customWidth="1"/>
    <col min="4620" max="4620" width="12.85546875" style="124" customWidth="1"/>
    <col min="4621" max="4622" width="19.42578125" style="124" customWidth="1"/>
    <col min="4623" max="4623" width="17.42578125" style="124" customWidth="1"/>
    <col min="4624" max="4624" width="22.5703125" style="124" customWidth="1"/>
    <col min="4625" max="4625" width="16.5703125" style="124" customWidth="1"/>
    <col min="4626" max="4626" width="13.5703125" style="124" customWidth="1"/>
    <col min="4627" max="4627" width="24.85546875" style="124" customWidth="1"/>
    <col min="4628" max="4802" width="9.140625" style="124" customWidth="1"/>
    <col min="4803" max="4861" width="9.140625" style="124"/>
    <col min="4862" max="4862" width="3.140625" style="124" customWidth="1"/>
    <col min="4863" max="4863" width="55.7109375" style="124" customWidth="1"/>
    <col min="4864" max="4871" width="17.7109375" style="124" customWidth="1"/>
    <col min="4872" max="4873" width="0" style="124" hidden="1" customWidth="1"/>
    <col min="4874" max="4874" width="20" style="124" customWidth="1"/>
    <col min="4875" max="4875" width="11.140625" style="124" customWidth="1"/>
    <col min="4876" max="4876" width="12.85546875" style="124" customWidth="1"/>
    <col min="4877" max="4878" width="19.42578125" style="124" customWidth="1"/>
    <col min="4879" max="4879" width="17.42578125" style="124" customWidth="1"/>
    <col min="4880" max="4880" width="22.5703125" style="124" customWidth="1"/>
    <col min="4881" max="4881" width="16.5703125" style="124" customWidth="1"/>
    <col min="4882" max="4882" width="13.5703125" style="124" customWidth="1"/>
    <col min="4883" max="4883" width="24.85546875" style="124" customWidth="1"/>
    <col min="4884" max="5058" width="9.140625" style="124" customWidth="1"/>
    <col min="5059" max="5117" width="9.140625" style="124"/>
    <col min="5118" max="5118" width="3.140625" style="124" customWidth="1"/>
    <col min="5119" max="5119" width="55.7109375" style="124" customWidth="1"/>
    <col min="5120" max="5127" width="17.7109375" style="124" customWidth="1"/>
    <col min="5128" max="5129" width="0" style="124" hidden="1" customWidth="1"/>
    <col min="5130" max="5130" width="20" style="124" customWidth="1"/>
    <col min="5131" max="5131" width="11.140625" style="124" customWidth="1"/>
    <col min="5132" max="5132" width="12.85546875" style="124" customWidth="1"/>
    <col min="5133" max="5134" width="19.42578125" style="124" customWidth="1"/>
    <col min="5135" max="5135" width="17.42578125" style="124" customWidth="1"/>
    <col min="5136" max="5136" width="22.5703125" style="124" customWidth="1"/>
    <col min="5137" max="5137" width="16.5703125" style="124" customWidth="1"/>
    <col min="5138" max="5138" width="13.5703125" style="124" customWidth="1"/>
    <col min="5139" max="5139" width="24.85546875" style="124" customWidth="1"/>
    <col min="5140" max="5314" width="9.140625" style="124" customWidth="1"/>
    <col min="5315" max="5373" width="9.140625" style="124"/>
    <col min="5374" max="5374" width="3.140625" style="124" customWidth="1"/>
    <col min="5375" max="5375" width="55.7109375" style="124" customWidth="1"/>
    <col min="5376" max="5383" width="17.7109375" style="124" customWidth="1"/>
    <col min="5384" max="5385" width="0" style="124" hidden="1" customWidth="1"/>
    <col min="5386" max="5386" width="20" style="124" customWidth="1"/>
    <col min="5387" max="5387" width="11.140625" style="124" customWidth="1"/>
    <col min="5388" max="5388" width="12.85546875" style="124" customWidth="1"/>
    <col min="5389" max="5390" width="19.42578125" style="124" customWidth="1"/>
    <col min="5391" max="5391" width="17.42578125" style="124" customWidth="1"/>
    <col min="5392" max="5392" width="22.5703125" style="124" customWidth="1"/>
    <col min="5393" max="5393" width="16.5703125" style="124" customWidth="1"/>
    <col min="5394" max="5394" width="13.5703125" style="124" customWidth="1"/>
    <col min="5395" max="5395" width="24.85546875" style="124" customWidth="1"/>
    <col min="5396" max="5570" width="9.140625" style="124" customWidth="1"/>
    <col min="5571" max="5629" width="9.140625" style="124"/>
    <col min="5630" max="5630" width="3.140625" style="124" customWidth="1"/>
    <col min="5631" max="5631" width="55.7109375" style="124" customWidth="1"/>
    <col min="5632" max="5639" width="17.7109375" style="124" customWidth="1"/>
    <col min="5640" max="5641" width="0" style="124" hidden="1" customWidth="1"/>
    <col min="5642" max="5642" width="20" style="124" customWidth="1"/>
    <col min="5643" max="5643" width="11.140625" style="124" customWidth="1"/>
    <col min="5644" max="5644" width="12.85546875" style="124" customWidth="1"/>
    <col min="5645" max="5646" width="19.42578125" style="124" customWidth="1"/>
    <col min="5647" max="5647" width="17.42578125" style="124" customWidth="1"/>
    <col min="5648" max="5648" width="22.5703125" style="124" customWidth="1"/>
    <col min="5649" max="5649" width="16.5703125" style="124" customWidth="1"/>
    <col min="5650" max="5650" width="13.5703125" style="124" customWidth="1"/>
    <col min="5651" max="5651" width="24.85546875" style="124" customWidth="1"/>
    <col min="5652" max="5826" width="9.140625" style="124" customWidth="1"/>
    <col min="5827" max="5885" width="9.140625" style="124"/>
    <col min="5886" max="5886" width="3.140625" style="124" customWidth="1"/>
    <col min="5887" max="5887" width="55.7109375" style="124" customWidth="1"/>
    <col min="5888" max="5895" width="17.7109375" style="124" customWidth="1"/>
    <col min="5896" max="5897" width="0" style="124" hidden="1" customWidth="1"/>
    <col min="5898" max="5898" width="20" style="124" customWidth="1"/>
    <col min="5899" max="5899" width="11.140625" style="124" customWidth="1"/>
    <col min="5900" max="5900" width="12.85546875" style="124" customWidth="1"/>
    <col min="5901" max="5902" width="19.42578125" style="124" customWidth="1"/>
    <col min="5903" max="5903" width="17.42578125" style="124" customWidth="1"/>
    <col min="5904" max="5904" width="22.5703125" style="124" customWidth="1"/>
    <col min="5905" max="5905" width="16.5703125" style="124" customWidth="1"/>
    <col min="5906" max="5906" width="13.5703125" style="124" customWidth="1"/>
    <col min="5907" max="5907" width="24.85546875" style="124" customWidth="1"/>
    <col min="5908" max="6082" width="9.140625" style="124" customWidth="1"/>
    <col min="6083" max="6141" width="9.140625" style="124"/>
    <col min="6142" max="6142" width="3.140625" style="124" customWidth="1"/>
    <col min="6143" max="6143" width="55.7109375" style="124" customWidth="1"/>
    <col min="6144" max="6151" width="17.7109375" style="124" customWidth="1"/>
    <col min="6152" max="6153" width="0" style="124" hidden="1" customWidth="1"/>
    <col min="6154" max="6154" width="20" style="124" customWidth="1"/>
    <col min="6155" max="6155" width="11.140625" style="124" customWidth="1"/>
    <col min="6156" max="6156" width="12.85546875" style="124" customWidth="1"/>
    <col min="6157" max="6158" width="19.42578125" style="124" customWidth="1"/>
    <col min="6159" max="6159" width="17.42578125" style="124" customWidth="1"/>
    <col min="6160" max="6160" width="22.5703125" style="124" customWidth="1"/>
    <col min="6161" max="6161" width="16.5703125" style="124" customWidth="1"/>
    <col min="6162" max="6162" width="13.5703125" style="124" customWidth="1"/>
    <col min="6163" max="6163" width="24.85546875" style="124" customWidth="1"/>
    <col min="6164" max="6338" width="9.140625" style="124" customWidth="1"/>
    <col min="6339" max="6397" width="9.140625" style="124"/>
    <col min="6398" max="6398" width="3.140625" style="124" customWidth="1"/>
    <col min="6399" max="6399" width="55.7109375" style="124" customWidth="1"/>
    <col min="6400" max="6407" width="17.7109375" style="124" customWidth="1"/>
    <col min="6408" max="6409" width="0" style="124" hidden="1" customWidth="1"/>
    <col min="6410" max="6410" width="20" style="124" customWidth="1"/>
    <col min="6411" max="6411" width="11.140625" style="124" customWidth="1"/>
    <col min="6412" max="6412" width="12.85546875" style="124" customWidth="1"/>
    <col min="6413" max="6414" width="19.42578125" style="124" customWidth="1"/>
    <col min="6415" max="6415" width="17.42578125" style="124" customWidth="1"/>
    <col min="6416" max="6416" width="22.5703125" style="124" customWidth="1"/>
    <col min="6417" max="6417" width="16.5703125" style="124" customWidth="1"/>
    <col min="6418" max="6418" width="13.5703125" style="124" customWidth="1"/>
    <col min="6419" max="6419" width="24.85546875" style="124" customWidth="1"/>
    <col min="6420" max="6594" width="9.140625" style="124" customWidth="1"/>
    <col min="6595" max="6653" width="9.140625" style="124"/>
    <col min="6654" max="6654" width="3.140625" style="124" customWidth="1"/>
    <col min="6655" max="6655" width="55.7109375" style="124" customWidth="1"/>
    <col min="6656" max="6663" width="17.7109375" style="124" customWidth="1"/>
    <col min="6664" max="6665" width="0" style="124" hidden="1" customWidth="1"/>
    <col min="6666" max="6666" width="20" style="124" customWidth="1"/>
    <col min="6667" max="6667" width="11.140625" style="124" customWidth="1"/>
    <col min="6668" max="6668" width="12.85546875" style="124" customWidth="1"/>
    <col min="6669" max="6670" width="19.42578125" style="124" customWidth="1"/>
    <col min="6671" max="6671" width="17.42578125" style="124" customWidth="1"/>
    <col min="6672" max="6672" width="22.5703125" style="124" customWidth="1"/>
    <col min="6673" max="6673" width="16.5703125" style="124" customWidth="1"/>
    <col min="6674" max="6674" width="13.5703125" style="124" customWidth="1"/>
    <col min="6675" max="6675" width="24.85546875" style="124" customWidth="1"/>
    <col min="6676" max="6850" width="9.140625" style="124" customWidth="1"/>
    <col min="6851" max="6909" width="9.140625" style="124"/>
    <col min="6910" max="6910" width="3.140625" style="124" customWidth="1"/>
    <col min="6911" max="6911" width="55.7109375" style="124" customWidth="1"/>
    <col min="6912" max="6919" width="17.7109375" style="124" customWidth="1"/>
    <col min="6920" max="6921" width="0" style="124" hidden="1" customWidth="1"/>
    <col min="6922" max="6922" width="20" style="124" customWidth="1"/>
    <col min="6923" max="6923" width="11.140625" style="124" customWidth="1"/>
    <col min="6924" max="6924" width="12.85546875" style="124" customWidth="1"/>
    <col min="6925" max="6926" width="19.42578125" style="124" customWidth="1"/>
    <col min="6927" max="6927" width="17.42578125" style="124" customWidth="1"/>
    <col min="6928" max="6928" width="22.5703125" style="124" customWidth="1"/>
    <col min="6929" max="6929" width="16.5703125" style="124" customWidth="1"/>
    <col min="6930" max="6930" width="13.5703125" style="124" customWidth="1"/>
    <col min="6931" max="6931" width="24.85546875" style="124" customWidth="1"/>
    <col min="6932" max="7106" width="9.140625" style="124" customWidth="1"/>
    <col min="7107" max="7165" width="9.140625" style="124"/>
    <col min="7166" max="7166" width="3.140625" style="124" customWidth="1"/>
    <col min="7167" max="7167" width="55.7109375" style="124" customWidth="1"/>
    <col min="7168" max="7175" width="17.7109375" style="124" customWidth="1"/>
    <col min="7176" max="7177" width="0" style="124" hidden="1" customWidth="1"/>
    <col min="7178" max="7178" width="20" style="124" customWidth="1"/>
    <col min="7179" max="7179" width="11.140625" style="124" customWidth="1"/>
    <col min="7180" max="7180" width="12.85546875" style="124" customWidth="1"/>
    <col min="7181" max="7182" width="19.42578125" style="124" customWidth="1"/>
    <col min="7183" max="7183" width="17.42578125" style="124" customWidth="1"/>
    <col min="7184" max="7184" width="22.5703125" style="124" customWidth="1"/>
    <col min="7185" max="7185" width="16.5703125" style="124" customWidth="1"/>
    <col min="7186" max="7186" width="13.5703125" style="124" customWidth="1"/>
    <col min="7187" max="7187" width="24.85546875" style="124" customWidth="1"/>
    <col min="7188" max="7362" width="9.140625" style="124" customWidth="1"/>
    <col min="7363" max="7421" width="9.140625" style="124"/>
    <col min="7422" max="7422" width="3.140625" style="124" customWidth="1"/>
    <col min="7423" max="7423" width="55.7109375" style="124" customWidth="1"/>
    <col min="7424" max="7431" width="17.7109375" style="124" customWidth="1"/>
    <col min="7432" max="7433" width="0" style="124" hidden="1" customWidth="1"/>
    <col min="7434" max="7434" width="20" style="124" customWidth="1"/>
    <col min="7435" max="7435" width="11.140625" style="124" customWidth="1"/>
    <col min="7436" max="7436" width="12.85546875" style="124" customWidth="1"/>
    <col min="7437" max="7438" width="19.42578125" style="124" customWidth="1"/>
    <col min="7439" max="7439" width="17.42578125" style="124" customWidth="1"/>
    <col min="7440" max="7440" width="22.5703125" style="124" customWidth="1"/>
    <col min="7441" max="7441" width="16.5703125" style="124" customWidth="1"/>
    <col min="7442" max="7442" width="13.5703125" style="124" customWidth="1"/>
    <col min="7443" max="7443" width="24.85546875" style="124" customWidth="1"/>
    <col min="7444" max="7618" width="9.140625" style="124" customWidth="1"/>
    <col min="7619" max="7677" width="9.140625" style="124"/>
    <col min="7678" max="7678" width="3.140625" style="124" customWidth="1"/>
    <col min="7679" max="7679" width="55.7109375" style="124" customWidth="1"/>
    <col min="7680" max="7687" width="17.7109375" style="124" customWidth="1"/>
    <col min="7688" max="7689" width="0" style="124" hidden="1" customWidth="1"/>
    <col min="7690" max="7690" width="20" style="124" customWidth="1"/>
    <col min="7691" max="7691" width="11.140625" style="124" customWidth="1"/>
    <col min="7692" max="7692" width="12.85546875" style="124" customWidth="1"/>
    <col min="7693" max="7694" width="19.42578125" style="124" customWidth="1"/>
    <col min="7695" max="7695" width="17.42578125" style="124" customWidth="1"/>
    <col min="7696" max="7696" width="22.5703125" style="124" customWidth="1"/>
    <col min="7697" max="7697" width="16.5703125" style="124" customWidth="1"/>
    <col min="7698" max="7698" width="13.5703125" style="124" customWidth="1"/>
    <col min="7699" max="7699" width="24.85546875" style="124" customWidth="1"/>
    <col min="7700" max="7874" width="9.140625" style="124" customWidth="1"/>
    <col min="7875" max="7933" width="9.140625" style="124"/>
    <col min="7934" max="7934" width="3.140625" style="124" customWidth="1"/>
    <col min="7935" max="7935" width="55.7109375" style="124" customWidth="1"/>
    <col min="7936" max="7943" width="17.7109375" style="124" customWidth="1"/>
    <col min="7944" max="7945" width="0" style="124" hidden="1" customWidth="1"/>
    <col min="7946" max="7946" width="20" style="124" customWidth="1"/>
    <col min="7947" max="7947" width="11.140625" style="124" customWidth="1"/>
    <col min="7948" max="7948" width="12.85546875" style="124" customWidth="1"/>
    <col min="7949" max="7950" width="19.42578125" style="124" customWidth="1"/>
    <col min="7951" max="7951" width="17.42578125" style="124" customWidth="1"/>
    <col min="7952" max="7952" width="22.5703125" style="124" customWidth="1"/>
    <col min="7953" max="7953" width="16.5703125" style="124" customWidth="1"/>
    <col min="7954" max="7954" width="13.5703125" style="124" customWidth="1"/>
    <col min="7955" max="7955" width="24.85546875" style="124" customWidth="1"/>
    <col min="7956" max="8130" width="9.140625" style="124" customWidth="1"/>
    <col min="8131" max="8189" width="9.140625" style="124"/>
    <col min="8190" max="8190" width="3.140625" style="124" customWidth="1"/>
    <col min="8191" max="8191" width="55.7109375" style="124" customWidth="1"/>
    <col min="8192" max="8199" width="17.7109375" style="124" customWidth="1"/>
    <col min="8200" max="8201" width="0" style="124" hidden="1" customWidth="1"/>
    <col min="8202" max="8202" width="20" style="124" customWidth="1"/>
    <col min="8203" max="8203" width="11.140625" style="124" customWidth="1"/>
    <col min="8204" max="8204" width="12.85546875" style="124" customWidth="1"/>
    <col min="8205" max="8206" width="19.42578125" style="124" customWidth="1"/>
    <col min="8207" max="8207" width="17.42578125" style="124" customWidth="1"/>
    <col min="8208" max="8208" width="22.5703125" style="124" customWidth="1"/>
    <col min="8209" max="8209" width="16.5703125" style="124" customWidth="1"/>
    <col min="8210" max="8210" width="13.5703125" style="124" customWidth="1"/>
    <col min="8211" max="8211" width="24.85546875" style="124" customWidth="1"/>
    <col min="8212" max="8386" width="9.140625" style="124" customWidth="1"/>
    <col min="8387" max="8445" width="9.140625" style="124"/>
    <col min="8446" max="8446" width="3.140625" style="124" customWidth="1"/>
    <col min="8447" max="8447" width="55.7109375" style="124" customWidth="1"/>
    <col min="8448" max="8455" width="17.7109375" style="124" customWidth="1"/>
    <col min="8456" max="8457" width="0" style="124" hidden="1" customWidth="1"/>
    <col min="8458" max="8458" width="20" style="124" customWidth="1"/>
    <col min="8459" max="8459" width="11.140625" style="124" customWidth="1"/>
    <col min="8460" max="8460" width="12.85546875" style="124" customWidth="1"/>
    <col min="8461" max="8462" width="19.42578125" style="124" customWidth="1"/>
    <col min="8463" max="8463" width="17.42578125" style="124" customWidth="1"/>
    <col min="8464" max="8464" width="22.5703125" style="124" customWidth="1"/>
    <col min="8465" max="8465" width="16.5703125" style="124" customWidth="1"/>
    <col min="8466" max="8466" width="13.5703125" style="124" customWidth="1"/>
    <col min="8467" max="8467" width="24.85546875" style="124" customWidth="1"/>
    <col min="8468" max="8642" width="9.140625" style="124" customWidth="1"/>
    <col min="8643" max="8701" width="9.140625" style="124"/>
    <col min="8702" max="8702" width="3.140625" style="124" customWidth="1"/>
    <col min="8703" max="8703" width="55.7109375" style="124" customWidth="1"/>
    <col min="8704" max="8711" width="17.7109375" style="124" customWidth="1"/>
    <col min="8712" max="8713" width="0" style="124" hidden="1" customWidth="1"/>
    <col min="8714" max="8714" width="20" style="124" customWidth="1"/>
    <col min="8715" max="8715" width="11.140625" style="124" customWidth="1"/>
    <col min="8716" max="8716" width="12.85546875" style="124" customWidth="1"/>
    <col min="8717" max="8718" width="19.42578125" style="124" customWidth="1"/>
    <col min="8719" max="8719" width="17.42578125" style="124" customWidth="1"/>
    <col min="8720" max="8720" width="22.5703125" style="124" customWidth="1"/>
    <col min="8721" max="8721" width="16.5703125" style="124" customWidth="1"/>
    <col min="8722" max="8722" width="13.5703125" style="124" customWidth="1"/>
    <col min="8723" max="8723" width="24.85546875" style="124" customWidth="1"/>
    <col min="8724" max="8898" width="9.140625" style="124" customWidth="1"/>
    <col min="8899" max="8957" width="9.140625" style="124"/>
    <col min="8958" max="8958" width="3.140625" style="124" customWidth="1"/>
    <col min="8959" max="8959" width="55.7109375" style="124" customWidth="1"/>
    <col min="8960" max="8967" width="17.7109375" style="124" customWidth="1"/>
    <col min="8968" max="8969" width="0" style="124" hidden="1" customWidth="1"/>
    <col min="8970" max="8970" width="20" style="124" customWidth="1"/>
    <col min="8971" max="8971" width="11.140625" style="124" customWidth="1"/>
    <col min="8972" max="8972" width="12.85546875" style="124" customWidth="1"/>
    <col min="8973" max="8974" width="19.42578125" style="124" customWidth="1"/>
    <col min="8975" max="8975" width="17.42578125" style="124" customWidth="1"/>
    <col min="8976" max="8976" width="22.5703125" style="124" customWidth="1"/>
    <col min="8977" max="8977" width="16.5703125" style="124" customWidth="1"/>
    <col min="8978" max="8978" width="13.5703125" style="124" customWidth="1"/>
    <col min="8979" max="8979" width="24.85546875" style="124" customWidth="1"/>
    <col min="8980" max="9154" width="9.140625" style="124" customWidth="1"/>
    <col min="9155" max="9213" width="9.140625" style="124"/>
    <col min="9214" max="9214" width="3.140625" style="124" customWidth="1"/>
    <col min="9215" max="9215" width="55.7109375" style="124" customWidth="1"/>
    <col min="9216" max="9223" width="17.7109375" style="124" customWidth="1"/>
    <col min="9224" max="9225" width="0" style="124" hidden="1" customWidth="1"/>
    <col min="9226" max="9226" width="20" style="124" customWidth="1"/>
    <col min="9227" max="9227" width="11.140625" style="124" customWidth="1"/>
    <col min="9228" max="9228" width="12.85546875" style="124" customWidth="1"/>
    <col min="9229" max="9230" width="19.42578125" style="124" customWidth="1"/>
    <col min="9231" max="9231" width="17.42578125" style="124" customWidth="1"/>
    <col min="9232" max="9232" width="22.5703125" style="124" customWidth="1"/>
    <col min="9233" max="9233" width="16.5703125" style="124" customWidth="1"/>
    <col min="9234" max="9234" width="13.5703125" style="124" customWidth="1"/>
    <col min="9235" max="9235" width="24.85546875" style="124" customWidth="1"/>
    <col min="9236" max="9410" width="9.140625" style="124" customWidth="1"/>
    <col min="9411" max="9469" width="9.140625" style="124"/>
    <col min="9470" max="9470" width="3.140625" style="124" customWidth="1"/>
    <col min="9471" max="9471" width="55.7109375" style="124" customWidth="1"/>
    <col min="9472" max="9479" width="17.7109375" style="124" customWidth="1"/>
    <col min="9480" max="9481" width="0" style="124" hidden="1" customWidth="1"/>
    <col min="9482" max="9482" width="20" style="124" customWidth="1"/>
    <col min="9483" max="9483" width="11.140625" style="124" customWidth="1"/>
    <col min="9484" max="9484" width="12.85546875" style="124" customWidth="1"/>
    <col min="9485" max="9486" width="19.42578125" style="124" customWidth="1"/>
    <col min="9487" max="9487" width="17.42578125" style="124" customWidth="1"/>
    <col min="9488" max="9488" width="22.5703125" style="124" customWidth="1"/>
    <col min="9489" max="9489" width="16.5703125" style="124" customWidth="1"/>
    <col min="9490" max="9490" width="13.5703125" style="124" customWidth="1"/>
    <col min="9491" max="9491" width="24.85546875" style="124" customWidth="1"/>
    <col min="9492" max="9666" width="9.140625" style="124" customWidth="1"/>
    <col min="9667" max="9725" width="9.140625" style="124"/>
    <col min="9726" max="9726" width="3.140625" style="124" customWidth="1"/>
    <col min="9727" max="9727" width="55.7109375" style="124" customWidth="1"/>
    <col min="9728" max="9735" width="17.7109375" style="124" customWidth="1"/>
    <col min="9736" max="9737" width="0" style="124" hidden="1" customWidth="1"/>
    <col min="9738" max="9738" width="20" style="124" customWidth="1"/>
    <col min="9739" max="9739" width="11.140625" style="124" customWidth="1"/>
    <col min="9740" max="9740" width="12.85546875" style="124" customWidth="1"/>
    <col min="9741" max="9742" width="19.42578125" style="124" customWidth="1"/>
    <col min="9743" max="9743" width="17.42578125" style="124" customWidth="1"/>
    <col min="9744" max="9744" width="22.5703125" style="124" customWidth="1"/>
    <col min="9745" max="9745" width="16.5703125" style="124" customWidth="1"/>
    <col min="9746" max="9746" width="13.5703125" style="124" customWidth="1"/>
    <col min="9747" max="9747" width="24.85546875" style="124" customWidth="1"/>
    <col min="9748" max="9922" width="9.140625" style="124" customWidth="1"/>
    <col min="9923" max="9981" width="9.140625" style="124"/>
    <col min="9982" max="9982" width="3.140625" style="124" customWidth="1"/>
    <col min="9983" max="9983" width="55.7109375" style="124" customWidth="1"/>
    <col min="9984" max="9991" width="17.7109375" style="124" customWidth="1"/>
    <col min="9992" max="9993" width="0" style="124" hidden="1" customWidth="1"/>
    <col min="9994" max="9994" width="20" style="124" customWidth="1"/>
    <col min="9995" max="9995" width="11.140625" style="124" customWidth="1"/>
    <col min="9996" max="9996" width="12.85546875" style="124" customWidth="1"/>
    <col min="9997" max="9998" width="19.42578125" style="124" customWidth="1"/>
    <col min="9999" max="9999" width="17.42578125" style="124" customWidth="1"/>
    <col min="10000" max="10000" width="22.5703125" style="124" customWidth="1"/>
    <col min="10001" max="10001" width="16.5703125" style="124" customWidth="1"/>
    <col min="10002" max="10002" width="13.5703125" style="124" customWidth="1"/>
    <col min="10003" max="10003" width="24.85546875" style="124" customWidth="1"/>
    <col min="10004" max="10178" width="9.140625" style="124" customWidth="1"/>
    <col min="10179" max="10237" width="9.140625" style="124"/>
    <col min="10238" max="10238" width="3.140625" style="124" customWidth="1"/>
    <col min="10239" max="10239" width="55.7109375" style="124" customWidth="1"/>
    <col min="10240" max="10247" width="17.7109375" style="124" customWidth="1"/>
    <col min="10248" max="10249" width="0" style="124" hidden="1" customWidth="1"/>
    <col min="10250" max="10250" width="20" style="124" customWidth="1"/>
    <col min="10251" max="10251" width="11.140625" style="124" customWidth="1"/>
    <col min="10252" max="10252" width="12.85546875" style="124" customWidth="1"/>
    <col min="10253" max="10254" width="19.42578125" style="124" customWidth="1"/>
    <col min="10255" max="10255" width="17.42578125" style="124" customWidth="1"/>
    <col min="10256" max="10256" width="22.5703125" style="124" customWidth="1"/>
    <col min="10257" max="10257" width="16.5703125" style="124" customWidth="1"/>
    <col min="10258" max="10258" width="13.5703125" style="124" customWidth="1"/>
    <col min="10259" max="10259" width="24.85546875" style="124" customWidth="1"/>
    <col min="10260" max="10434" width="9.140625" style="124" customWidth="1"/>
    <col min="10435" max="10493" width="9.140625" style="124"/>
    <col min="10494" max="10494" width="3.140625" style="124" customWidth="1"/>
    <col min="10495" max="10495" width="55.7109375" style="124" customWidth="1"/>
    <col min="10496" max="10503" width="17.7109375" style="124" customWidth="1"/>
    <col min="10504" max="10505" width="0" style="124" hidden="1" customWidth="1"/>
    <col min="10506" max="10506" width="20" style="124" customWidth="1"/>
    <col min="10507" max="10507" width="11.140625" style="124" customWidth="1"/>
    <col min="10508" max="10508" width="12.85546875" style="124" customWidth="1"/>
    <col min="10509" max="10510" width="19.42578125" style="124" customWidth="1"/>
    <col min="10511" max="10511" width="17.42578125" style="124" customWidth="1"/>
    <col min="10512" max="10512" width="22.5703125" style="124" customWidth="1"/>
    <col min="10513" max="10513" width="16.5703125" style="124" customWidth="1"/>
    <col min="10514" max="10514" width="13.5703125" style="124" customWidth="1"/>
    <col min="10515" max="10515" width="24.85546875" style="124" customWidth="1"/>
    <col min="10516" max="10690" width="9.140625" style="124" customWidth="1"/>
    <col min="10691" max="10749" width="9.140625" style="124"/>
    <col min="10750" max="10750" width="3.140625" style="124" customWidth="1"/>
    <col min="10751" max="10751" width="55.7109375" style="124" customWidth="1"/>
    <col min="10752" max="10759" width="17.7109375" style="124" customWidth="1"/>
    <col min="10760" max="10761" width="0" style="124" hidden="1" customWidth="1"/>
    <col min="10762" max="10762" width="20" style="124" customWidth="1"/>
    <col min="10763" max="10763" width="11.140625" style="124" customWidth="1"/>
    <col min="10764" max="10764" width="12.85546875" style="124" customWidth="1"/>
    <col min="10765" max="10766" width="19.42578125" style="124" customWidth="1"/>
    <col min="10767" max="10767" width="17.42578125" style="124" customWidth="1"/>
    <col min="10768" max="10768" width="22.5703125" style="124" customWidth="1"/>
    <col min="10769" max="10769" width="16.5703125" style="124" customWidth="1"/>
    <col min="10770" max="10770" width="13.5703125" style="124" customWidth="1"/>
    <col min="10771" max="10771" width="24.85546875" style="124" customWidth="1"/>
    <col min="10772" max="10946" width="9.140625" style="124" customWidth="1"/>
    <col min="10947" max="11005" width="9.140625" style="124"/>
    <col min="11006" max="11006" width="3.140625" style="124" customWidth="1"/>
    <col min="11007" max="11007" width="55.7109375" style="124" customWidth="1"/>
    <col min="11008" max="11015" width="17.7109375" style="124" customWidth="1"/>
    <col min="11016" max="11017" width="0" style="124" hidden="1" customWidth="1"/>
    <col min="11018" max="11018" width="20" style="124" customWidth="1"/>
    <col min="11019" max="11019" width="11.140625" style="124" customWidth="1"/>
    <col min="11020" max="11020" width="12.85546875" style="124" customWidth="1"/>
    <col min="11021" max="11022" width="19.42578125" style="124" customWidth="1"/>
    <col min="11023" max="11023" width="17.42578125" style="124" customWidth="1"/>
    <col min="11024" max="11024" width="22.5703125" style="124" customWidth="1"/>
    <col min="11025" max="11025" width="16.5703125" style="124" customWidth="1"/>
    <col min="11026" max="11026" width="13.5703125" style="124" customWidth="1"/>
    <col min="11027" max="11027" width="24.85546875" style="124" customWidth="1"/>
    <col min="11028" max="11202" width="9.140625" style="124" customWidth="1"/>
    <col min="11203" max="11261" width="9.140625" style="124"/>
    <col min="11262" max="11262" width="3.140625" style="124" customWidth="1"/>
    <col min="11263" max="11263" width="55.7109375" style="124" customWidth="1"/>
    <col min="11264" max="11271" width="17.7109375" style="124" customWidth="1"/>
    <col min="11272" max="11273" width="0" style="124" hidden="1" customWidth="1"/>
    <col min="11274" max="11274" width="20" style="124" customWidth="1"/>
    <col min="11275" max="11275" width="11.140625" style="124" customWidth="1"/>
    <col min="11276" max="11276" width="12.85546875" style="124" customWidth="1"/>
    <col min="11277" max="11278" width="19.42578125" style="124" customWidth="1"/>
    <col min="11279" max="11279" width="17.42578125" style="124" customWidth="1"/>
    <col min="11280" max="11280" width="22.5703125" style="124" customWidth="1"/>
    <col min="11281" max="11281" width="16.5703125" style="124" customWidth="1"/>
    <col min="11282" max="11282" width="13.5703125" style="124" customWidth="1"/>
    <col min="11283" max="11283" width="24.85546875" style="124" customWidth="1"/>
    <col min="11284" max="11458" width="9.140625" style="124" customWidth="1"/>
    <col min="11459" max="11517" width="9.140625" style="124"/>
    <col min="11518" max="11518" width="3.140625" style="124" customWidth="1"/>
    <col min="11519" max="11519" width="55.7109375" style="124" customWidth="1"/>
    <col min="11520" max="11527" width="17.7109375" style="124" customWidth="1"/>
    <col min="11528" max="11529" width="0" style="124" hidden="1" customWidth="1"/>
    <col min="11530" max="11530" width="20" style="124" customWidth="1"/>
    <col min="11531" max="11531" width="11.140625" style="124" customWidth="1"/>
    <col min="11532" max="11532" width="12.85546875" style="124" customWidth="1"/>
    <col min="11533" max="11534" width="19.42578125" style="124" customWidth="1"/>
    <col min="11535" max="11535" width="17.42578125" style="124" customWidth="1"/>
    <col min="11536" max="11536" width="22.5703125" style="124" customWidth="1"/>
    <col min="11537" max="11537" width="16.5703125" style="124" customWidth="1"/>
    <col min="11538" max="11538" width="13.5703125" style="124" customWidth="1"/>
    <col min="11539" max="11539" width="24.85546875" style="124" customWidth="1"/>
    <col min="11540" max="11714" width="9.140625" style="124" customWidth="1"/>
    <col min="11715" max="11773" width="9.140625" style="124"/>
    <col min="11774" max="11774" width="3.140625" style="124" customWidth="1"/>
    <col min="11775" max="11775" width="55.7109375" style="124" customWidth="1"/>
    <col min="11776" max="11783" width="17.7109375" style="124" customWidth="1"/>
    <col min="11784" max="11785" width="0" style="124" hidden="1" customWidth="1"/>
    <col min="11786" max="11786" width="20" style="124" customWidth="1"/>
    <col min="11787" max="11787" width="11.140625" style="124" customWidth="1"/>
    <col min="11788" max="11788" width="12.85546875" style="124" customWidth="1"/>
    <col min="11789" max="11790" width="19.42578125" style="124" customWidth="1"/>
    <col min="11791" max="11791" width="17.42578125" style="124" customWidth="1"/>
    <col min="11792" max="11792" width="22.5703125" style="124" customWidth="1"/>
    <col min="11793" max="11793" width="16.5703125" style="124" customWidth="1"/>
    <col min="11794" max="11794" width="13.5703125" style="124" customWidth="1"/>
    <col min="11795" max="11795" width="24.85546875" style="124" customWidth="1"/>
    <col min="11796" max="11970" width="9.140625" style="124" customWidth="1"/>
    <col min="11971" max="12029" width="9.140625" style="124"/>
    <col min="12030" max="12030" width="3.140625" style="124" customWidth="1"/>
    <col min="12031" max="12031" width="55.7109375" style="124" customWidth="1"/>
    <col min="12032" max="12039" width="17.7109375" style="124" customWidth="1"/>
    <col min="12040" max="12041" width="0" style="124" hidden="1" customWidth="1"/>
    <col min="12042" max="12042" width="20" style="124" customWidth="1"/>
    <col min="12043" max="12043" width="11.140625" style="124" customWidth="1"/>
    <col min="12044" max="12044" width="12.85546875" style="124" customWidth="1"/>
    <col min="12045" max="12046" width="19.42578125" style="124" customWidth="1"/>
    <col min="12047" max="12047" width="17.42578125" style="124" customWidth="1"/>
    <col min="12048" max="12048" width="22.5703125" style="124" customWidth="1"/>
    <col min="12049" max="12049" width="16.5703125" style="124" customWidth="1"/>
    <col min="12050" max="12050" width="13.5703125" style="124" customWidth="1"/>
    <col min="12051" max="12051" width="24.85546875" style="124" customWidth="1"/>
    <col min="12052" max="12226" width="9.140625" style="124" customWidth="1"/>
    <col min="12227" max="12285" width="9.140625" style="124"/>
    <col min="12286" max="12286" width="3.140625" style="124" customWidth="1"/>
    <col min="12287" max="12287" width="55.7109375" style="124" customWidth="1"/>
    <col min="12288" max="12295" width="17.7109375" style="124" customWidth="1"/>
    <col min="12296" max="12297" width="0" style="124" hidden="1" customWidth="1"/>
    <col min="12298" max="12298" width="20" style="124" customWidth="1"/>
    <col min="12299" max="12299" width="11.140625" style="124" customWidth="1"/>
    <col min="12300" max="12300" width="12.85546875" style="124" customWidth="1"/>
    <col min="12301" max="12302" width="19.42578125" style="124" customWidth="1"/>
    <col min="12303" max="12303" width="17.42578125" style="124" customWidth="1"/>
    <col min="12304" max="12304" width="22.5703125" style="124" customWidth="1"/>
    <col min="12305" max="12305" width="16.5703125" style="124" customWidth="1"/>
    <col min="12306" max="12306" width="13.5703125" style="124" customWidth="1"/>
    <col min="12307" max="12307" width="24.85546875" style="124" customWidth="1"/>
    <col min="12308" max="12482" width="9.140625" style="124" customWidth="1"/>
    <col min="12483" max="12541" width="9.140625" style="124"/>
    <col min="12542" max="12542" width="3.140625" style="124" customWidth="1"/>
    <col min="12543" max="12543" width="55.7109375" style="124" customWidth="1"/>
    <col min="12544" max="12551" width="17.7109375" style="124" customWidth="1"/>
    <col min="12552" max="12553" width="0" style="124" hidden="1" customWidth="1"/>
    <col min="12554" max="12554" width="20" style="124" customWidth="1"/>
    <col min="12555" max="12555" width="11.140625" style="124" customWidth="1"/>
    <col min="12556" max="12556" width="12.85546875" style="124" customWidth="1"/>
    <col min="12557" max="12558" width="19.42578125" style="124" customWidth="1"/>
    <col min="12559" max="12559" width="17.42578125" style="124" customWidth="1"/>
    <col min="12560" max="12560" width="22.5703125" style="124" customWidth="1"/>
    <col min="12561" max="12561" width="16.5703125" style="124" customWidth="1"/>
    <col min="12562" max="12562" width="13.5703125" style="124" customWidth="1"/>
    <col min="12563" max="12563" width="24.85546875" style="124" customWidth="1"/>
    <col min="12564" max="12738" width="9.140625" style="124" customWidth="1"/>
    <col min="12739" max="12797" width="9.140625" style="124"/>
    <col min="12798" max="12798" width="3.140625" style="124" customWidth="1"/>
    <col min="12799" max="12799" width="55.7109375" style="124" customWidth="1"/>
    <col min="12800" max="12807" width="17.7109375" style="124" customWidth="1"/>
    <col min="12808" max="12809" width="0" style="124" hidden="1" customWidth="1"/>
    <col min="12810" max="12810" width="20" style="124" customWidth="1"/>
    <col min="12811" max="12811" width="11.140625" style="124" customWidth="1"/>
    <col min="12812" max="12812" width="12.85546875" style="124" customWidth="1"/>
    <col min="12813" max="12814" width="19.42578125" style="124" customWidth="1"/>
    <col min="12815" max="12815" width="17.42578125" style="124" customWidth="1"/>
    <col min="12816" max="12816" width="22.5703125" style="124" customWidth="1"/>
    <col min="12817" max="12817" width="16.5703125" style="124" customWidth="1"/>
    <col min="12818" max="12818" width="13.5703125" style="124" customWidth="1"/>
    <col min="12819" max="12819" width="24.85546875" style="124" customWidth="1"/>
    <col min="12820" max="12994" width="9.140625" style="124" customWidth="1"/>
    <col min="12995" max="13053" width="9.140625" style="124"/>
    <col min="13054" max="13054" width="3.140625" style="124" customWidth="1"/>
    <col min="13055" max="13055" width="55.7109375" style="124" customWidth="1"/>
    <col min="13056" max="13063" width="17.7109375" style="124" customWidth="1"/>
    <col min="13064" max="13065" width="0" style="124" hidden="1" customWidth="1"/>
    <col min="13066" max="13066" width="20" style="124" customWidth="1"/>
    <col min="13067" max="13067" width="11.140625" style="124" customWidth="1"/>
    <col min="13068" max="13068" width="12.85546875" style="124" customWidth="1"/>
    <col min="13069" max="13070" width="19.42578125" style="124" customWidth="1"/>
    <col min="13071" max="13071" width="17.42578125" style="124" customWidth="1"/>
    <col min="13072" max="13072" width="22.5703125" style="124" customWidth="1"/>
    <col min="13073" max="13073" width="16.5703125" style="124" customWidth="1"/>
    <col min="13074" max="13074" width="13.5703125" style="124" customWidth="1"/>
    <col min="13075" max="13075" width="24.85546875" style="124" customWidth="1"/>
    <col min="13076" max="13250" width="9.140625" style="124" customWidth="1"/>
    <col min="13251" max="13309" width="9.140625" style="124"/>
    <col min="13310" max="13310" width="3.140625" style="124" customWidth="1"/>
    <col min="13311" max="13311" width="55.7109375" style="124" customWidth="1"/>
    <col min="13312" max="13319" width="17.7109375" style="124" customWidth="1"/>
    <col min="13320" max="13321" width="0" style="124" hidden="1" customWidth="1"/>
    <col min="13322" max="13322" width="20" style="124" customWidth="1"/>
    <col min="13323" max="13323" width="11.140625" style="124" customWidth="1"/>
    <col min="13324" max="13324" width="12.85546875" style="124" customWidth="1"/>
    <col min="13325" max="13326" width="19.42578125" style="124" customWidth="1"/>
    <col min="13327" max="13327" width="17.42578125" style="124" customWidth="1"/>
    <col min="13328" max="13328" width="22.5703125" style="124" customWidth="1"/>
    <col min="13329" max="13329" width="16.5703125" style="124" customWidth="1"/>
    <col min="13330" max="13330" width="13.5703125" style="124" customWidth="1"/>
    <col min="13331" max="13331" width="24.85546875" style="124" customWidth="1"/>
    <col min="13332" max="13506" width="9.140625" style="124" customWidth="1"/>
    <col min="13507" max="13565" width="9.140625" style="124"/>
    <col min="13566" max="13566" width="3.140625" style="124" customWidth="1"/>
    <col min="13567" max="13567" width="55.7109375" style="124" customWidth="1"/>
    <col min="13568" max="13575" width="17.7109375" style="124" customWidth="1"/>
    <col min="13576" max="13577" width="0" style="124" hidden="1" customWidth="1"/>
    <col min="13578" max="13578" width="20" style="124" customWidth="1"/>
    <col min="13579" max="13579" width="11.140625" style="124" customWidth="1"/>
    <col min="13580" max="13580" width="12.85546875" style="124" customWidth="1"/>
    <col min="13581" max="13582" width="19.42578125" style="124" customWidth="1"/>
    <col min="13583" max="13583" width="17.42578125" style="124" customWidth="1"/>
    <col min="13584" max="13584" width="22.5703125" style="124" customWidth="1"/>
    <col min="13585" max="13585" width="16.5703125" style="124" customWidth="1"/>
    <col min="13586" max="13586" width="13.5703125" style="124" customWidth="1"/>
    <col min="13587" max="13587" width="24.85546875" style="124" customWidth="1"/>
    <col min="13588" max="13762" width="9.140625" style="124" customWidth="1"/>
    <col min="13763" max="13821" width="9.140625" style="124"/>
    <col min="13822" max="13822" width="3.140625" style="124" customWidth="1"/>
    <col min="13823" max="13823" width="55.7109375" style="124" customWidth="1"/>
    <col min="13824" max="13831" width="17.7109375" style="124" customWidth="1"/>
    <col min="13832" max="13833" width="0" style="124" hidden="1" customWidth="1"/>
    <col min="13834" max="13834" width="20" style="124" customWidth="1"/>
    <col min="13835" max="13835" width="11.140625" style="124" customWidth="1"/>
    <col min="13836" max="13836" width="12.85546875" style="124" customWidth="1"/>
    <col min="13837" max="13838" width="19.42578125" style="124" customWidth="1"/>
    <col min="13839" max="13839" width="17.42578125" style="124" customWidth="1"/>
    <col min="13840" max="13840" width="22.5703125" style="124" customWidth="1"/>
    <col min="13841" max="13841" width="16.5703125" style="124" customWidth="1"/>
    <col min="13842" max="13842" width="13.5703125" style="124" customWidth="1"/>
    <col min="13843" max="13843" width="24.85546875" style="124" customWidth="1"/>
    <col min="13844" max="14018" width="9.140625" style="124" customWidth="1"/>
    <col min="14019" max="14077" width="9.140625" style="124"/>
    <col min="14078" max="14078" width="3.140625" style="124" customWidth="1"/>
    <col min="14079" max="14079" width="55.7109375" style="124" customWidth="1"/>
    <col min="14080" max="14087" width="17.7109375" style="124" customWidth="1"/>
    <col min="14088" max="14089" width="0" style="124" hidden="1" customWidth="1"/>
    <col min="14090" max="14090" width="20" style="124" customWidth="1"/>
    <col min="14091" max="14091" width="11.140625" style="124" customWidth="1"/>
    <col min="14092" max="14092" width="12.85546875" style="124" customWidth="1"/>
    <col min="14093" max="14094" width="19.42578125" style="124" customWidth="1"/>
    <col min="14095" max="14095" width="17.42578125" style="124" customWidth="1"/>
    <col min="14096" max="14096" width="22.5703125" style="124" customWidth="1"/>
    <col min="14097" max="14097" width="16.5703125" style="124" customWidth="1"/>
    <col min="14098" max="14098" width="13.5703125" style="124" customWidth="1"/>
    <col min="14099" max="14099" width="24.85546875" style="124" customWidth="1"/>
    <col min="14100" max="14274" width="9.140625" style="124" customWidth="1"/>
    <col min="14275" max="14333" width="9.140625" style="124"/>
    <col min="14334" max="14334" width="3.140625" style="124" customWidth="1"/>
    <col min="14335" max="14335" width="55.7109375" style="124" customWidth="1"/>
    <col min="14336" max="14343" width="17.7109375" style="124" customWidth="1"/>
    <col min="14344" max="14345" width="0" style="124" hidden="1" customWidth="1"/>
    <col min="14346" max="14346" width="20" style="124" customWidth="1"/>
    <col min="14347" max="14347" width="11.140625" style="124" customWidth="1"/>
    <col min="14348" max="14348" width="12.85546875" style="124" customWidth="1"/>
    <col min="14349" max="14350" width="19.42578125" style="124" customWidth="1"/>
    <col min="14351" max="14351" width="17.42578125" style="124" customWidth="1"/>
    <col min="14352" max="14352" width="22.5703125" style="124" customWidth="1"/>
    <col min="14353" max="14353" width="16.5703125" style="124" customWidth="1"/>
    <col min="14354" max="14354" width="13.5703125" style="124" customWidth="1"/>
    <col min="14355" max="14355" width="24.85546875" style="124" customWidth="1"/>
    <col min="14356" max="14530" width="9.140625" style="124" customWidth="1"/>
    <col min="14531" max="14589" width="9.140625" style="124"/>
    <col min="14590" max="14590" width="3.140625" style="124" customWidth="1"/>
    <col min="14591" max="14591" width="55.7109375" style="124" customWidth="1"/>
    <col min="14592" max="14599" width="17.7109375" style="124" customWidth="1"/>
    <col min="14600" max="14601" width="0" style="124" hidden="1" customWidth="1"/>
    <col min="14602" max="14602" width="20" style="124" customWidth="1"/>
    <col min="14603" max="14603" width="11.140625" style="124" customWidth="1"/>
    <col min="14604" max="14604" width="12.85546875" style="124" customWidth="1"/>
    <col min="14605" max="14606" width="19.42578125" style="124" customWidth="1"/>
    <col min="14607" max="14607" width="17.42578125" style="124" customWidth="1"/>
    <col min="14608" max="14608" width="22.5703125" style="124" customWidth="1"/>
    <col min="14609" max="14609" width="16.5703125" style="124" customWidth="1"/>
    <col min="14610" max="14610" width="13.5703125" style="124" customWidth="1"/>
    <col min="14611" max="14611" width="24.85546875" style="124" customWidth="1"/>
    <col min="14612" max="14786" width="9.140625" style="124" customWidth="1"/>
    <col min="14787" max="14845" width="9.140625" style="124"/>
    <col min="14846" max="14846" width="3.140625" style="124" customWidth="1"/>
    <col min="14847" max="14847" width="55.7109375" style="124" customWidth="1"/>
    <col min="14848" max="14855" width="17.7109375" style="124" customWidth="1"/>
    <col min="14856" max="14857" width="0" style="124" hidden="1" customWidth="1"/>
    <col min="14858" max="14858" width="20" style="124" customWidth="1"/>
    <col min="14859" max="14859" width="11.140625" style="124" customWidth="1"/>
    <col min="14860" max="14860" width="12.85546875" style="124" customWidth="1"/>
    <col min="14861" max="14862" width="19.42578125" style="124" customWidth="1"/>
    <col min="14863" max="14863" width="17.42578125" style="124" customWidth="1"/>
    <col min="14864" max="14864" width="22.5703125" style="124" customWidth="1"/>
    <col min="14865" max="14865" width="16.5703125" style="124" customWidth="1"/>
    <col min="14866" max="14866" width="13.5703125" style="124" customWidth="1"/>
    <col min="14867" max="14867" width="24.85546875" style="124" customWidth="1"/>
    <col min="14868" max="15042" width="9.140625" style="124" customWidth="1"/>
    <col min="15043" max="15101" width="9.140625" style="124"/>
    <col min="15102" max="15102" width="3.140625" style="124" customWidth="1"/>
    <col min="15103" max="15103" width="55.7109375" style="124" customWidth="1"/>
    <col min="15104" max="15111" width="17.7109375" style="124" customWidth="1"/>
    <col min="15112" max="15113" width="0" style="124" hidden="1" customWidth="1"/>
    <col min="15114" max="15114" width="20" style="124" customWidth="1"/>
    <col min="15115" max="15115" width="11.140625" style="124" customWidth="1"/>
    <col min="15116" max="15116" width="12.85546875" style="124" customWidth="1"/>
    <col min="15117" max="15118" width="19.42578125" style="124" customWidth="1"/>
    <col min="15119" max="15119" width="17.42578125" style="124" customWidth="1"/>
    <col min="15120" max="15120" width="22.5703125" style="124" customWidth="1"/>
    <col min="15121" max="15121" width="16.5703125" style="124" customWidth="1"/>
    <col min="15122" max="15122" width="13.5703125" style="124" customWidth="1"/>
    <col min="15123" max="15123" width="24.85546875" style="124" customWidth="1"/>
    <col min="15124" max="15298" width="9.140625" style="124" customWidth="1"/>
    <col min="15299" max="15357" width="9.140625" style="124"/>
    <col min="15358" max="15358" width="3.140625" style="124" customWidth="1"/>
    <col min="15359" max="15359" width="55.7109375" style="124" customWidth="1"/>
    <col min="15360" max="15367" width="17.7109375" style="124" customWidth="1"/>
    <col min="15368" max="15369" width="0" style="124" hidden="1" customWidth="1"/>
    <col min="15370" max="15370" width="20" style="124" customWidth="1"/>
    <col min="15371" max="15371" width="11.140625" style="124" customWidth="1"/>
    <col min="15372" max="15372" width="12.85546875" style="124" customWidth="1"/>
    <col min="15373" max="15374" width="19.42578125" style="124" customWidth="1"/>
    <col min="15375" max="15375" width="17.42578125" style="124" customWidth="1"/>
    <col min="15376" max="15376" width="22.5703125" style="124" customWidth="1"/>
    <col min="15377" max="15377" width="16.5703125" style="124" customWidth="1"/>
    <col min="15378" max="15378" width="13.5703125" style="124" customWidth="1"/>
    <col min="15379" max="15379" width="24.85546875" style="124" customWidth="1"/>
    <col min="15380" max="15554" width="9.140625" style="124" customWidth="1"/>
    <col min="15555" max="15613" width="9.140625" style="124"/>
    <col min="15614" max="15614" width="3.140625" style="124" customWidth="1"/>
    <col min="15615" max="15615" width="55.7109375" style="124" customWidth="1"/>
    <col min="15616" max="15623" width="17.7109375" style="124" customWidth="1"/>
    <col min="15624" max="15625" width="0" style="124" hidden="1" customWidth="1"/>
    <col min="15626" max="15626" width="20" style="124" customWidth="1"/>
    <col min="15627" max="15627" width="11.140625" style="124" customWidth="1"/>
    <col min="15628" max="15628" width="12.85546875" style="124" customWidth="1"/>
    <col min="15629" max="15630" width="19.42578125" style="124" customWidth="1"/>
    <col min="15631" max="15631" width="17.42578125" style="124" customWidth="1"/>
    <col min="15632" max="15632" width="22.5703125" style="124" customWidth="1"/>
    <col min="15633" max="15633" width="16.5703125" style="124" customWidth="1"/>
    <col min="15634" max="15634" width="13.5703125" style="124" customWidth="1"/>
    <col min="15635" max="15635" width="24.85546875" style="124" customWidth="1"/>
    <col min="15636" max="15810" width="9.140625" style="124" customWidth="1"/>
    <col min="15811" max="15869" width="9.140625" style="124"/>
    <col min="15870" max="15870" width="3.140625" style="124" customWidth="1"/>
    <col min="15871" max="15871" width="55.7109375" style="124" customWidth="1"/>
    <col min="15872" max="15879" width="17.7109375" style="124" customWidth="1"/>
    <col min="15880" max="15881" width="0" style="124" hidden="1" customWidth="1"/>
    <col min="15882" max="15882" width="20" style="124" customWidth="1"/>
    <col min="15883" max="15883" width="11.140625" style="124" customWidth="1"/>
    <col min="15884" max="15884" width="12.85546875" style="124" customWidth="1"/>
    <col min="15885" max="15886" width="19.42578125" style="124" customWidth="1"/>
    <col min="15887" max="15887" width="17.42578125" style="124" customWidth="1"/>
    <col min="15888" max="15888" width="22.5703125" style="124" customWidth="1"/>
    <col min="15889" max="15889" width="16.5703125" style="124" customWidth="1"/>
    <col min="15890" max="15890" width="13.5703125" style="124" customWidth="1"/>
    <col min="15891" max="15891" width="24.85546875" style="124" customWidth="1"/>
    <col min="15892" max="16066" width="9.140625" style="124" customWidth="1"/>
    <col min="16067" max="16125" width="9.140625" style="124"/>
    <col min="16126" max="16126" width="3.140625" style="124" customWidth="1"/>
    <col min="16127" max="16127" width="55.7109375" style="124" customWidth="1"/>
    <col min="16128" max="16135" width="17.7109375" style="124" customWidth="1"/>
    <col min="16136" max="16137" width="0" style="124" hidden="1" customWidth="1"/>
    <col min="16138" max="16138" width="20" style="124" customWidth="1"/>
    <col min="16139" max="16139" width="11.140625" style="124" customWidth="1"/>
    <col min="16140" max="16140" width="12.85546875" style="124" customWidth="1"/>
    <col min="16141" max="16142" width="19.42578125" style="124" customWidth="1"/>
    <col min="16143" max="16143" width="17.42578125" style="124" customWidth="1"/>
    <col min="16144" max="16144" width="22.5703125" style="124" customWidth="1"/>
    <col min="16145" max="16145" width="16.5703125" style="124" customWidth="1"/>
    <col min="16146" max="16146" width="13.5703125" style="124" customWidth="1"/>
    <col min="16147" max="16147" width="24.85546875" style="124" customWidth="1"/>
    <col min="16148" max="16322" width="9.140625" style="124" customWidth="1"/>
    <col min="16323" max="16384" width="9.140625" style="124"/>
  </cols>
  <sheetData>
    <row r="1" spans="1:198" ht="18" customHeight="1" x14ac:dyDescent="0.25">
      <c r="B1" s="127" t="s">
        <v>6</v>
      </c>
      <c r="F1" s="128"/>
      <c r="G1" s="128"/>
      <c r="H1" s="128"/>
      <c r="I1" s="128"/>
      <c r="J1" s="128"/>
      <c r="K1" s="128"/>
      <c r="L1" s="128"/>
      <c r="M1" s="128"/>
      <c r="N1" s="128"/>
      <c r="O1" s="128"/>
      <c r="P1" s="128"/>
      <c r="Q1" s="128"/>
    </row>
    <row r="2" spans="1:198" ht="18" customHeight="1" x14ac:dyDescent="0.2">
      <c r="B2" s="129" t="s">
        <v>7</v>
      </c>
      <c r="C2" s="124">
        <f>'Req Cover'!B10</f>
        <v>0</v>
      </c>
      <c r="E2" s="129"/>
      <c r="F2" s="128"/>
      <c r="G2" s="128"/>
      <c r="H2" s="128"/>
      <c r="I2" s="128"/>
      <c r="J2" s="128"/>
      <c r="K2" s="128"/>
      <c r="L2" s="128"/>
      <c r="M2" s="128"/>
      <c r="N2" s="128"/>
      <c r="O2" s="128"/>
      <c r="P2" s="128"/>
      <c r="Q2" s="128"/>
    </row>
    <row r="3" spans="1:198" ht="18" hidden="1" customHeight="1" x14ac:dyDescent="0.2">
      <c r="B3" s="130" t="s">
        <v>8</v>
      </c>
      <c r="E3" s="129"/>
      <c r="F3" s="128"/>
      <c r="G3" s="128"/>
      <c r="H3" s="128"/>
      <c r="I3" s="128"/>
      <c r="J3" s="128"/>
      <c r="K3" s="128"/>
      <c r="L3" s="128"/>
      <c r="M3" s="128"/>
      <c r="N3" s="128"/>
      <c r="O3" s="128"/>
      <c r="P3" s="128"/>
      <c r="Q3" s="128"/>
    </row>
    <row r="4" spans="1:198" ht="18.75" customHeight="1" x14ac:dyDescent="0.2">
      <c r="B4" s="130" t="s">
        <v>9</v>
      </c>
      <c r="C4" s="131">
        <f>'Req Cover'!B5</f>
        <v>0</v>
      </c>
      <c r="D4" s="131"/>
      <c r="E4" s="131"/>
      <c r="F4" s="132"/>
      <c r="G4" s="132"/>
      <c r="H4" s="132"/>
      <c r="I4" s="132"/>
      <c r="J4" s="132"/>
      <c r="K4" s="132"/>
      <c r="L4" s="132"/>
      <c r="M4" s="132"/>
      <c r="N4" s="132"/>
      <c r="O4" s="132"/>
      <c r="P4" s="132"/>
      <c r="Q4" s="132"/>
    </row>
    <row r="5" spans="1:198" ht="18" x14ac:dyDescent="0.25">
      <c r="B5" s="133" t="s">
        <v>10</v>
      </c>
      <c r="C5" s="126"/>
      <c r="D5" s="133"/>
      <c r="E5" s="131"/>
      <c r="F5" s="134"/>
      <c r="G5" s="134"/>
      <c r="H5" s="134"/>
      <c r="I5" s="134"/>
      <c r="J5" s="134"/>
      <c r="K5" s="134"/>
      <c r="L5" s="134"/>
      <c r="M5" s="134"/>
      <c r="N5" s="134"/>
      <c r="O5" s="134"/>
      <c r="P5" s="134"/>
      <c r="Q5" s="134"/>
    </row>
    <row r="6" spans="1:198" ht="28.5" customHeight="1" x14ac:dyDescent="0.2">
      <c r="A6" s="135" t="s">
        <v>11</v>
      </c>
      <c r="B6" s="136" t="s">
        <v>12</v>
      </c>
      <c r="C6" s="136" t="s">
        <v>13</v>
      </c>
      <c r="D6" s="136" t="s">
        <v>14</v>
      </c>
      <c r="E6" s="136" t="s">
        <v>15</v>
      </c>
      <c r="F6" s="137" t="s">
        <v>16</v>
      </c>
      <c r="G6" s="137" t="s">
        <v>17</v>
      </c>
      <c r="H6" s="137" t="s">
        <v>358</v>
      </c>
      <c r="I6" s="137" t="s">
        <v>18</v>
      </c>
      <c r="J6" s="137" t="s">
        <v>19</v>
      </c>
      <c r="K6" s="137" t="s">
        <v>20</v>
      </c>
      <c r="L6" s="137" t="s">
        <v>21</v>
      </c>
      <c r="M6" s="137" t="s">
        <v>22</v>
      </c>
      <c r="N6" s="137" t="s">
        <v>23</v>
      </c>
      <c r="O6" s="137" t="s">
        <v>24</v>
      </c>
      <c r="P6" s="137" t="s">
        <v>25</v>
      </c>
      <c r="Q6" s="137" t="s">
        <v>26</v>
      </c>
      <c r="R6" s="138" t="s">
        <v>27</v>
      </c>
      <c r="S6" s="138" t="s">
        <v>28</v>
      </c>
      <c r="T6" s="136" t="s">
        <v>29</v>
      </c>
      <c r="U6" s="136" t="s">
        <v>30</v>
      </c>
      <c r="V6" s="126"/>
      <c r="W6" s="126"/>
      <c r="X6" s="126"/>
      <c r="Y6" s="126"/>
      <c r="Z6" s="126"/>
      <c r="AA6" s="126"/>
    </row>
    <row r="7" spans="1:198" s="142" customFormat="1" ht="14.25" customHeight="1" x14ac:dyDescent="0.2">
      <c r="A7" s="124"/>
      <c r="B7" s="139" t="s">
        <v>31</v>
      </c>
      <c r="C7" s="140"/>
      <c r="D7" s="140"/>
      <c r="E7" s="140"/>
      <c r="F7" s="140"/>
      <c r="G7" s="140"/>
      <c r="H7" s="140"/>
      <c r="I7" s="140"/>
      <c r="J7" s="140"/>
      <c r="K7" s="140"/>
      <c r="L7" s="140"/>
      <c r="M7" s="140"/>
      <c r="N7" s="140"/>
      <c r="O7" s="140"/>
      <c r="P7" s="140"/>
      <c r="Q7" s="140"/>
      <c r="R7" s="140"/>
      <c r="S7" s="140"/>
      <c r="T7" s="140"/>
      <c r="U7" s="141"/>
      <c r="V7" s="124"/>
      <c r="W7" s="124"/>
      <c r="X7" s="124"/>
      <c r="Y7" s="124"/>
      <c r="Z7" s="124"/>
      <c r="AA7" s="124"/>
      <c r="AB7" s="124"/>
      <c r="AC7" s="124"/>
      <c r="AD7" s="124"/>
      <c r="AE7" s="124"/>
      <c r="AF7" s="124"/>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24"/>
      <c r="BF7" s="124"/>
      <c r="BG7" s="124"/>
      <c r="BH7" s="124"/>
      <c r="BI7" s="124"/>
      <c r="BJ7" s="124"/>
      <c r="BK7" s="124"/>
      <c r="BL7" s="124"/>
      <c r="BM7" s="124"/>
      <c r="BN7" s="124"/>
      <c r="BO7" s="124"/>
      <c r="BP7" s="124"/>
      <c r="BQ7" s="124"/>
      <c r="BR7" s="124"/>
      <c r="BS7" s="124"/>
      <c r="BT7" s="124"/>
      <c r="BU7" s="124"/>
      <c r="BV7" s="124"/>
      <c r="BW7" s="124"/>
      <c r="BX7" s="124"/>
      <c r="BY7" s="124"/>
      <c r="BZ7" s="124"/>
      <c r="CA7" s="124"/>
      <c r="CB7" s="124"/>
      <c r="CC7" s="124"/>
      <c r="CD7" s="124"/>
      <c r="CE7" s="124"/>
      <c r="CF7" s="124"/>
      <c r="CG7" s="124"/>
      <c r="CH7" s="124"/>
      <c r="CI7" s="124"/>
      <c r="CJ7" s="124"/>
      <c r="CK7" s="124"/>
      <c r="CL7" s="124"/>
      <c r="CM7" s="124"/>
      <c r="CN7" s="124"/>
      <c r="CO7" s="124"/>
      <c r="CP7" s="124"/>
      <c r="CQ7" s="124"/>
      <c r="CR7" s="124"/>
      <c r="CS7" s="124"/>
      <c r="CT7" s="124"/>
      <c r="CU7" s="124"/>
      <c r="CV7" s="124"/>
      <c r="CW7" s="124"/>
      <c r="CX7" s="124"/>
      <c r="CY7" s="124"/>
      <c r="CZ7" s="124"/>
      <c r="DA7" s="124"/>
      <c r="DB7" s="124"/>
      <c r="DC7" s="124"/>
      <c r="DD7" s="124"/>
      <c r="DE7" s="124"/>
      <c r="DF7" s="124"/>
      <c r="DG7" s="124"/>
      <c r="DH7" s="124"/>
      <c r="DI7" s="124"/>
      <c r="DJ7" s="124"/>
      <c r="DK7" s="124"/>
      <c r="DL7" s="124"/>
      <c r="DM7" s="124"/>
      <c r="DN7" s="124"/>
      <c r="DO7" s="124"/>
      <c r="DP7" s="124"/>
      <c r="DQ7" s="124"/>
      <c r="DR7" s="124"/>
      <c r="DS7" s="124"/>
      <c r="DT7" s="124"/>
      <c r="DU7" s="124"/>
      <c r="DV7" s="124"/>
      <c r="DW7" s="124"/>
      <c r="DX7" s="124"/>
      <c r="DY7" s="124"/>
      <c r="DZ7" s="124"/>
      <c r="EA7" s="124"/>
      <c r="EB7" s="124"/>
      <c r="EC7" s="124"/>
      <c r="ED7" s="124"/>
      <c r="EE7" s="124"/>
      <c r="EF7" s="124"/>
      <c r="EG7" s="124"/>
      <c r="EH7" s="124"/>
      <c r="EI7" s="124"/>
      <c r="EJ7" s="124"/>
      <c r="EK7" s="124"/>
      <c r="EL7" s="124"/>
      <c r="EM7" s="124"/>
      <c r="EN7" s="124"/>
      <c r="EO7" s="124"/>
      <c r="EP7" s="124"/>
      <c r="EQ7" s="124"/>
      <c r="ER7" s="124"/>
      <c r="ES7" s="124"/>
      <c r="ET7" s="124"/>
      <c r="EU7" s="124"/>
      <c r="EV7" s="124"/>
      <c r="EW7" s="124"/>
      <c r="EX7" s="124"/>
      <c r="EY7" s="124"/>
      <c r="EZ7" s="124"/>
      <c r="FA7" s="124"/>
      <c r="FB7" s="124"/>
      <c r="FC7" s="124"/>
      <c r="FD7" s="124"/>
      <c r="FE7" s="124"/>
      <c r="FF7" s="124"/>
      <c r="FG7" s="124"/>
      <c r="FH7" s="124"/>
      <c r="FI7" s="124"/>
      <c r="FJ7" s="124"/>
      <c r="FK7" s="124"/>
      <c r="FL7" s="124"/>
      <c r="FM7" s="124"/>
      <c r="FN7" s="124"/>
      <c r="FO7" s="124"/>
      <c r="FP7" s="124"/>
      <c r="FQ7" s="124"/>
      <c r="FR7" s="124"/>
      <c r="FS7" s="124"/>
      <c r="FT7" s="124"/>
      <c r="FU7" s="124"/>
      <c r="FV7" s="124"/>
      <c r="FW7" s="124"/>
      <c r="FX7" s="124"/>
      <c r="FY7" s="124"/>
      <c r="FZ7" s="124"/>
      <c r="GA7" s="124"/>
      <c r="GB7" s="124"/>
      <c r="GC7" s="124"/>
      <c r="GD7" s="124"/>
      <c r="GE7" s="124"/>
      <c r="GF7" s="124"/>
      <c r="GG7" s="124"/>
      <c r="GH7" s="124"/>
      <c r="GI7" s="124"/>
      <c r="GJ7" s="124"/>
      <c r="GK7" s="124"/>
      <c r="GL7" s="124"/>
      <c r="GM7" s="124"/>
      <c r="GN7" s="124"/>
      <c r="GO7" s="124"/>
      <c r="GP7" s="124"/>
    </row>
    <row r="8" spans="1:198" ht="15" customHeight="1" x14ac:dyDescent="0.2">
      <c r="A8" s="143" t="s">
        <v>32</v>
      </c>
      <c r="B8" s="144" t="s">
        <v>33</v>
      </c>
      <c r="C8" s="145"/>
      <c r="D8" s="145"/>
      <c r="E8" s="145">
        <f>C8+D8</f>
        <v>0</v>
      </c>
      <c r="F8" s="145"/>
      <c r="G8" s="145"/>
      <c r="H8" s="145"/>
      <c r="I8" s="145"/>
      <c r="J8" s="145"/>
      <c r="K8" s="145"/>
      <c r="L8" s="145"/>
      <c r="M8" s="145"/>
      <c r="N8" s="145"/>
      <c r="O8" s="145"/>
      <c r="P8" s="145"/>
      <c r="Q8" s="145"/>
      <c r="R8" s="145">
        <f>SUM(F8:Q8)</f>
        <v>0</v>
      </c>
      <c r="S8" s="145">
        <f>E8-R8</f>
        <v>0</v>
      </c>
      <c r="T8" s="146">
        <f>IF(R8=0,0,R8/E8)</f>
        <v>0</v>
      </c>
      <c r="U8" s="147"/>
      <c r="V8" s="148"/>
    </row>
    <row r="9" spans="1:198" ht="15" customHeight="1" x14ac:dyDescent="0.2">
      <c r="A9" s="143" t="s">
        <v>32</v>
      </c>
      <c r="B9" s="144" t="s">
        <v>34</v>
      </c>
      <c r="C9" s="145"/>
      <c r="D9" s="145"/>
      <c r="E9" s="145">
        <f t="shared" ref="E9:E11" si="0">C9+D9</f>
        <v>0</v>
      </c>
      <c r="F9" s="145"/>
      <c r="G9" s="145"/>
      <c r="H9" s="145"/>
      <c r="I9" s="145"/>
      <c r="J9" s="145"/>
      <c r="K9" s="145"/>
      <c r="L9" s="145"/>
      <c r="M9" s="145"/>
      <c r="N9" s="145"/>
      <c r="O9" s="145"/>
      <c r="P9" s="145"/>
      <c r="Q9" s="145"/>
      <c r="R9" s="145">
        <f>SUM(F9:Q9)</f>
        <v>0</v>
      </c>
      <c r="S9" s="145">
        <f>E9-R9</f>
        <v>0</v>
      </c>
      <c r="T9" s="146">
        <f>IF(R9=0,0,R9/E9)</f>
        <v>0</v>
      </c>
      <c r="U9" s="147"/>
      <c r="V9" s="148"/>
    </row>
    <row r="10" spans="1:198" ht="14.25" x14ac:dyDescent="0.2">
      <c r="A10" s="143" t="s">
        <v>32</v>
      </c>
      <c r="B10" s="144" t="s">
        <v>35</v>
      </c>
      <c r="C10" s="145"/>
      <c r="D10" s="145"/>
      <c r="E10" s="145">
        <f t="shared" si="0"/>
        <v>0</v>
      </c>
      <c r="F10" s="145"/>
      <c r="G10" s="145"/>
      <c r="H10" s="145"/>
      <c r="I10" s="145"/>
      <c r="J10" s="145"/>
      <c r="K10" s="145"/>
      <c r="L10" s="145"/>
      <c r="M10" s="145"/>
      <c r="N10" s="145"/>
      <c r="O10" s="145"/>
      <c r="P10" s="145"/>
      <c r="Q10" s="145"/>
      <c r="R10" s="145">
        <f>SUM(F10:Q10)</f>
        <v>0</v>
      </c>
      <c r="S10" s="145">
        <f>E10-R10</f>
        <v>0</v>
      </c>
      <c r="T10" s="146">
        <f>IF(R10=0,0,R10/E10)</f>
        <v>0</v>
      </c>
      <c r="U10" s="147"/>
      <c r="V10" s="148"/>
    </row>
    <row r="11" spans="1:198" ht="14.25" x14ac:dyDescent="0.2">
      <c r="A11" s="143" t="s">
        <v>32</v>
      </c>
      <c r="B11" s="144" t="s">
        <v>36</v>
      </c>
      <c r="C11" s="145"/>
      <c r="D11" s="145"/>
      <c r="E11" s="145">
        <f t="shared" si="0"/>
        <v>0</v>
      </c>
      <c r="F11" s="145"/>
      <c r="G11" s="145"/>
      <c r="H11" s="145"/>
      <c r="I11" s="145"/>
      <c r="J11" s="145"/>
      <c r="K11" s="145"/>
      <c r="L11" s="145"/>
      <c r="M11" s="145"/>
      <c r="N11" s="145"/>
      <c r="O11" s="145"/>
      <c r="P11" s="145"/>
      <c r="Q11" s="145"/>
      <c r="R11" s="145">
        <f>SUM(F11:Q11)</f>
        <v>0</v>
      </c>
      <c r="S11" s="145">
        <f>E11-R11</f>
        <v>0</v>
      </c>
      <c r="T11" s="146">
        <f>IF(R11=0,0,R11/E11)</f>
        <v>0</v>
      </c>
      <c r="U11" s="147"/>
      <c r="V11" s="148"/>
    </row>
    <row r="12" spans="1:198" s="153" customFormat="1" ht="15.95" customHeight="1" thickBot="1" x14ac:dyDescent="0.25">
      <c r="A12" s="124"/>
      <c r="B12" s="149" t="s">
        <v>37</v>
      </c>
      <c r="C12" s="150">
        <f t="shared" ref="C12:S12" si="1">SUBTOTAL(9,C8:C11)</f>
        <v>0</v>
      </c>
      <c r="D12" s="150">
        <f t="shared" si="1"/>
        <v>0</v>
      </c>
      <c r="E12" s="150">
        <f t="shared" si="1"/>
        <v>0</v>
      </c>
      <c r="F12" s="150">
        <f t="shared" si="1"/>
        <v>0</v>
      </c>
      <c r="G12" s="150">
        <f t="shared" si="1"/>
        <v>0</v>
      </c>
      <c r="H12" s="150">
        <f t="shared" si="1"/>
        <v>0</v>
      </c>
      <c r="I12" s="150">
        <f t="shared" si="1"/>
        <v>0</v>
      </c>
      <c r="J12" s="150">
        <f t="shared" si="1"/>
        <v>0</v>
      </c>
      <c r="K12" s="150">
        <f t="shared" si="1"/>
        <v>0</v>
      </c>
      <c r="L12" s="150">
        <f t="shared" si="1"/>
        <v>0</v>
      </c>
      <c r="M12" s="150">
        <f t="shared" si="1"/>
        <v>0</v>
      </c>
      <c r="N12" s="150">
        <f t="shared" si="1"/>
        <v>0</v>
      </c>
      <c r="O12" s="150">
        <f t="shared" si="1"/>
        <v>0</v>
      </c>
      <c r="P12" s="150">
        <f t="shared" si="1"/>
        <v>0</v>
      </c>
      <c r="Q12" s="150">
        <f t="shared" si="1"/>
        <v>0</v>
      </c>
      <c r="R12" s="150">
        <f t="shared" si="1"/>
        <v>0</v>
      </c>
      <c r="S12" s="150">
        <f t="shared" si="1"/>
        <v>0</v>
      </c>
      <c r="T12" s="151">
        <f>IF(R12=0,0,R12/E12)</f>
        <v>0</v>
      </c>
      <c r="U12" s="152"/>
      <c r="V12" s="148"/>
      <c r="W12" s="124"/>
      <c r="X12" s="124"/>
      <c r="Y12" s="124"/>
      <c r="Z12" s="124"/>
      <c r="AA12" s="124"/>
      <c r="AB12" s="124"/>
      <c r="AC12" s="124"/>
      <c r="AD12" s="124"/>
      <c r="AE12" s="124"/>
      <c r="AF12" s="124"/>
      <c r="AG12" s="124"/>
      <c r="AH12" s="124"/>
      <c r="AI12" s="124"/>
      <c r="AJ12" s="124"/>
      <c r="AK12" s="124"/>
      <c r="AL12" s="124"/>
      <c r="AM12" s="124"/>
      <c r="AN12" s="124"/>
      <c r="AO12" s="124"/>
      <c r="AP12" s="124"/>
      <c r="AQ12" s="124"/>
      <c r="AR12" s="124"/>
      <c r="AS12" s="124"/>
      <c r="AT12" s="124"/>
      <c r="AU12" s="124"/>
      <c r="AV12" s="124"/>
      <c r="AW12" s="124"/>
      <c r="AX12" s="124"/>
      <c r="AY12" s="124"/>
      <c r="AZ12" s="124"/>
      <c r="BA12" s="124"/>
      <c r="BB12" s="124"/>
      <c r="BC12" s="124"/>
      <c r="BD12" s="124"/>
      <c r="BE12" s="124"/>
      <c r="BF12" s="124"/>
      <c r="BG12" s="124"/>
      <c r="BH12" s="124"/>
      <c r="BI12" s="124"/>
      <c r="BJ12" s="124"/>
      <c r="BK12" s="124"/>
      <c r="BL12" s="124"/>
      <c r="BM12" s="124"/>
      <c r="BN12" s="124"/>
      <c r="BO12" s="124"/>
      <c r="BP12" s="124"/>
      <c r="BQ12" s="124"/>
      <c r="BR12" s="124"/>
      <c r="BS12" s="124"/>
      <c r="BT12" s="124"/>
      <c r="BU12" s="124"/>
      <c r="BV12" s="124"/>
      <c r="BW12" s="124"/>
      <c r="BX12" s="124"/>
      <c r="BY12" s="124"/>
      <c r="BZ12" s="124"/>
      <c r="CA12" s="124"/>
      <c r="CB12" s="124"/>
      <c r="CC12" s="124"/>
      <c r="CD12" s="124"/>
      <c r="CE12" s="124"/>
      <c r="CF12" s="124"/>
      <c r="CG12" s="124"/>
      <c r="CH12" s="124"/>
      <c r="CI12" s="124"/>
      <c r="CJ12" s="124"/>
      <c r="CK12" s="124"/>
      <c r="CL12" s="124"/>
      <c r="CM12" s="124"/>
      <c r="CN12" s="124"/>
      <c r="CO12" s="124"/>
      <c r="CP12" s="124"/>
      <c r="CQ12" s="124"/>
      <c r="CR12" s="124"/>
      <c r="CS12" s="124"/>
      <c r="CT12" s="124"/>
      <c r="CU12" s="124"/>
      <c r="CV12" s="124"/>
      <c r="CW12" s="124"/>
      <c r="CX12" s="124"/>
      <c r="CY12" s="124"/>
      <c r="CZ12" s="124"/>
      <c r="DA12" s="124"/>
      <c r="DB12" s="124"/>
      <c r="DC12" s="124"/>
      <c r="DD12" s="124"/>
      <c r="DE12" s="124"/>
      <c r="DF12" s="124"/>
      <c r="DG12" s="124"/>
      <c r="DH12" s="124"/>
      <c r="DI12" s="124"/>
      <c r="DJ12" s="124"/>
      <c r="DK12" s="124"/>
      <c r="DL12" s="124"/>
      <c r="DM12" s="124"/>
      <c r="DN12" s="124"/>
      <c r="DO12" s="124"/>
      <c r="DP12" s="124"/>
      <c r="DQ12" s="124"/>
      <c r="DR12" s="124"/>
      <c r="DS12" s="124"/>
      <c r="DT12" s="124"/>
      <c r="DU12" s="124"/>
      <c r="DV12" s="124"/>
      <c r="DW12" s="124"/>
      <c r="DX12" s="124"/>
      <c r="DY12" s="124"/>
      <c r="DZ12" s="124"/>
      <c r="EA12" s="124"/>
      <c r="EB12" s="124"/>
      <c r="EC12" s="124"/>
      <c r="ED12" s="124"/>
      <c r="EE12" s="124"/>
      <c r="EF12" s="124"/>
      <c r="EG12" s="124"/>
      <c r="EH12" s="124"/>
      <c r="EI12" s="124"/>
      <c r="EJ12" s="124"/>
      <c r="EK12" s="124"/>
      <c r="EL12" s="124"/>
      <c r="EM12" s="124"/>
      <c r="EN12" s="124"/>
      <c r="EO12" s="124"/>
      <c r="EP12" s="124"/>
      <c r="EQ12" s="124"/>
      <c r="ER12" s="124"/>
      <c r="ES12" s="124"/>
      <c r="ET12" s="124"/>
      <c r="EU12" s="124"/>
      <c r="EV12" s="124"/>
      <c r="EW12" s="124"/>
      <c r="EX12" s="124"/>
      <c r="EY12" s="124"/>
      <c r="EZ12" s="124"/>
      <c r="FA12" s="124"/>
      <c r="FB12" s="124"/>
      <c r="FC12" s="124"/>
      <c r="FD12" s="124"/>
      <c r="FE12" s="124"/>
      <c r="FF12" s="124"/>
      <c r="FG12" s="124"/>
      <c r="FH12" s="124"/>
      <c r="FI12" s="124"/>
      <c r="FJ12" s="124"/>
      <c r="FK12" s="124"/>
      <c r="FL12" s="124"/>
      <c r="FM12" s="124"/>
      <c r="FN12" s="124"/>
      <c r="FO12" s="124"/>
      <c r="FP12" s="124"/>
      <c r="FQ12" s="124"/>
      <c r="FR12" s="124"/>
      <c r="FS12" s="124"/>
      <c r="FT12" s="124"/>
      <c r="FU12" s="124"/>
      <c r="FV12" s="124"/>
      <c r="FW12" s="124"/>
      <c r="FX12" s="124"/>
      <c r="FY12" s="124"/>
      <c r="FZ12" s="124"/>
      <c r="GA12" s="124"/>
      <c r="GB12" s="124"/>
      <c r="GC12" s="124"/>
      <c r="GD12" s="124"/>
      <c r="GE12" s="124"/>
      <c r="GF12" s="124"/>
      <c r="GG12" s="124"/>
      <c r="GH12" s="124"/>
      <c r="GI12" s="124"/>
      <c r="GJ12" s="124"/>
      <c r="GK12" s="124"/>
      <c r="GL12" s="124"/>
      <c r="GM12" s="124"/>
      <c r="GN12" s="124"/>
      <c r="GO12" s="124"/>
      <c r="GP12" s="124"/>
    </row>
    <row r="13" spans="1:198" s="142" customFormat="1" ht="15.95" customHeight="1" x14ac:dyDescent="0.2">
      <c r="A13" s="124"/>
      <c r="B13" s="139" t="s">
        <v>38</v>
      </c>
      <c r="C13" s="140"/>
      <c r="D13" s="140">
        <v>56000</v>
      </c>
      <c r="E13" s="140"/>
      <c r="F13" s="140"/>
      <c r="G13" s="140"/>
      <c r="H13" s="140"/>
      <c r="I13" s="140"/>
      <c r="J13" s="140"/>
      <c r="K13" s="140"/>
      <c r="L13" s="140"/>
      <c r="M13" s="140"/>
      <c r="N13" s="140"/>
      <c r="O13" s="140"/>
      <c r="P13" s="140"/>
      <c r="Q13" s="140"/>
      <c r="R13" s="140"/>
      <c r="S13" s="140"/>
      <c r="T13" s="154"/>
      <c r="U13" s="155"/>
      <c r="V13" s="148"/>
      <c r="W13" s="124"/>
      <c r="X13" s="124"/>
      <c r="Y13" s="124"/>
      <c r="Z13" s="124"/>
      <c r="AA13" s="124"/>
      <c r="AB13" s="124"/>
      <c r="AC13" s="124"/>
      <c r="AD13" s="124"/>
      <c r="AE13" s="124"/>
      <c r="AF13" s="124"/>
      <c r="AG13" s="124"/>
      <c r="AH13" s="124"/>
      <c r="AI13" s="124"/>
      <c r="AJ13" s="124"/>
      <c r="AK13" s="124"/>
      <c r="AL13" s="124"/>
      <c r="AM13" s="124"/>
      <c r="AN13" s="124"/>
      <c r="AO13" s="124"/>
      <c r="AP13" s="124"/>
      <c r="AQ13" s="124"/>
      <c r="AR13" s="124"/>
      <c r="AS13" s="124"/>
      <c r="AT13" s="124"/>
      <c r="AU13" s="124"/>
      <c r="AV13" s="124"/>
      <c r="AW13" s="124"/>
      <c r="AX13" s="124"/>
      <c r="AY13" s="124"/>
      <c r="AZ13" s="124"/>
      <c r="BA13" s="124"/>
      <c r="BB13" s="124"/>
      <c r="BC13" s="124"/>
      <c r="BD13" s="124"/>
      <c r="BE13" s="124"/>
      <c r="BF13" s="124"/>
      <c r="BG13" s="124"/>
      <c r="BH13" s="124"/>
      <c r="BI13" s="124"/>
      <c r="BJ13" s="124"/>
      <c r="BK13" s="124"/>
      <c r="BL13" s="124"/>
      <c r="BM13" s="124"/>
      <c r="BN13" s="124"/>
      <c r="BO13" s="124"/>
      <c r="BP13" s="124"/>
      <c r="BQ13" s="124"/>
      <c r="BR13" s="124"/>
      <c r="BS13" s="124"/>
      <c r="BT13" s="124"/>
      <c r="BU13" s="124"/>
      <c r="BV13" s="124"/>
      <c r="BW13" s="124"/>
      <c r="BX13" s="124"/>
      <c r="BY13" s="124"/>
      <c r="BZ13" s="124"/>
      <c r="CA13" s="124"/>
      <c r="CB13" s="124"/>
      <c r="CC13" s="124"/>
      <c r="CD13" s="124"/>
      <c r="CE13" s="124"/>
      <c r="CF13" s="124"/>
      <c r="CG13" s="124"/>
      <c r="CH13" s="124"/>
      <c r="CI13" s="124"/>
      <c r="CJ13" s="124"/>
      <c r="CK13" s="124"/>
      <c r="CL13" s="124"/>
      <c r="CM13" s="124"/>
      <c r="CN13" s="124"/>
      <c r="CO13" s="124"/>
      <c r="CP13" s="124"/>
      <c r="CQ13" s="124"/>
      <c r="CR13" s="124"/>
      <c r="CS13" s="124"/>
      <c r="CT13" s="124"/>
      <c r="CU13" s="124"/>
      <c r="CV13" s="124"/>
      <c r="CW13" s="124"/>
      <c r="CX13" s="124"/>
      <c r="CY13" s="124"/>
      <c r="CZ13" s="124"/>
      <c r="DA13" s="124"/>
      <c r="DB13" s="124"/>
      <c r="DC13" s="124"/>
      <c r="DD13" s="124"/>
      <c r="DE13" s="124"/>
      <c r="DF13" s="124"/>
      <c r="DG13" s="124"/>
      <c r="DH13" s="124"/>
      <c r="DI13" s="124"/>
      <c r="DJ13" s="124"/>
      <c r="DK13" s="124"/>
      <c r="DL13" s="124"/>
      <c r="DM13" s="124"/>
      <c r="DN13" s="124"/>
      <c r="DO13" s="124"/>
      <c r="DP13" s="124"/>
      <c r="DQ13" s="124"/>
      <c r="DR13" s="124"/>
      <c r="DS13" s="124"/>
      <c r="DT13" s="124"/>
      <c r="DU13" s="124"/>
      <c r="DV13" s="124"/>
      <c r="DW13" s="124"/>
      <c r="DX13" s="124"/>
      <c r="DY13" s="124"/>
      <c r="DZ13" s="124"/>
      <c r="EA13" s="124"/>
      <c r="EB13" s="124"/>
      <c r="EC13" s="124"/>
      <c r="ED13" s="124"/>
      <c r="EE13" s="124"/>
      <c r="EF13" s="124"/>
      <c r="EG13" s="124"/>
      <c r="EH13" s="124"/>
      <c r="EI13" s="124"/>
      <c r="EJ13" s="124"/>
      <c r="EK13" s="124"/>
      <c r="EL13" s="124"/>
      <c r="EM13" s="124"/>
      <c r="EN13" s="124"/>
      <c r="EO13" s="124"/>
      <c r="EP13" s="124"/>
      <c r="EQ13" s="124"/>
      <c r="ER13" s="124"/>
      <c r="ES13" s="124"/>
      <c r="ET13" s="124"/>
      <c r="EU13" s="124"/>
      <c r="EV13" s="124"/>
      <c r="EW13" s="124"/>
      <c r="EX13" s="124"/>
      <c r="EY13" s="124"/>
      <c r="EZ13" s="124"/>
      <c r="FA13" s="124"/>
      <c r="FB13" s="124"/>
      <c r="FC13" s="124"/>
      <c r="FD13" s="124"/>
      <c r="FE13" s="124"/>
      <c r="FF13" s="124"/>
      <c r="FG13" s="124"/>
      <c r="FH13" s="124"/>
      <c r="FI13" s="124"/>
      <c r="FJ13" s="124"/>
      <c r="FK13" s="124"/>
      <c r="FL13" s="124"/>
      <c r="FM13" s="124"/>
      <c r="FN13" s="124"/>
      <c r="FO13" s="124"/>
      <c r="FP13" s="124"/>
      <c r="FQ13" s="124"/>
      <c r="FR13" s="124"/>
      <c r="FS13" s="124"/>
      <c r="FT13" s="124"/>
      <c r="FU13" s="124"/>
      <c r="FV13" s="124"/>
      <c r="FW13" s="124"/>
      <c r="FX13" s="124"/>
      <c r="FY13" s="124"/>
      <c r="FZ13" s="124"/>
      <c r="GA13" s="124"/>
      <c r="GB13" s="124"/>
      <c r="GC13" s="124"/>
      <c r="GD13" s="124"/>
      <c r="GE13" s="124"/>
      <c r="GF13" s="124"/>
      <c r="GG13" s="124"/>
      <c r="GH13" s="124"/>
      <c r="GI13" s="124"/>
      <c r="GJ13" s="124"/>
      <c r="GK13" s="124"/>
      <c r="GL13" s="124"/>
      <c r="GM13" s="124"/>
      <c r="GN13" s="124"/>
      <c r="GO13" s="124"/>
      <c r="GP13" s="124"/>
    </row>
    <row r="14" spans="1:198" ht="15" customHeight="1" x14ac:dyDescent="0.2">
      <c r="A14" s="143"/>
      <c r="B14" s="144" t="s">
        <v>39</v>
      </c>
      <c r="C14" s="145"/>
      <c r="D14" s="156"/>
      <c r="E14" s="145">
        <f t="shared" ref="E14:E18" si="2">C14+D14</f>
        <v>0</v>
      </c>
      <c r="F14" s="156"/>
      <c r="G14" s="156"/>
      <c r="H14" s="156"/>
      <c r="I14" s="156"/>
      <c r="J14" s="156"/>
      <c r="K14" s="156"/>
      <c r="L14" s="156"/>
      <c r="M14" s="156"/>
      <c r="N14" s="156"/>
      <c r="O14" s="156"/>
      <c r="P14" s="156"/>
      <c r="Q14" s="156"/>
      <c r="R14" s="145">
        <f>SUM(F14:Q14)</f>
        <v>0</v>
      </c>
      <c r="S14" s="145">
        <f>E14-R14</f>
        <v>0</v>
      </c>
      <c r="T14" s="146">
        <f t="shared" ref="T14:T19" si="3">IF(R14=0,0,R14/E14)</f>
        <v>0</v>
      </c>
      <c r="U14" s="147"/>
      <c r="V14" s="148"/>
    </row>
    <row r="15" spans="1:198" ht="15" customHeight="1" x14ac:dyDescent="0.2">
      <c r="A15" s="143" t="s">
        <v>40</v>
      </c>
      <c r="B15" s="144" t="s">
        <v>41</v>
      </c>
      <c r="C15" s="145"/>
      <c r="D15" s="156"/>
      <c r="E15" s="145">
        <f t="shared" si="2"/>
        <v>0</v>
      </c>
      <c r="F15" s="156"/>
      <c r="G15" s="156"/>
      <c r="H15" s="156"/>
      <c r="I15" s="156"/>
      <c r="J15" s="156"/>
      <c r="K15" s="156"/>
      <c r="L15" s="156"/>
      <c r="M15" s="156"/>
      <c r="N15" s="156"/>
      <c r="O15" s="156"/>
      <c r="P15" s="156"/>
      <c r="Q15" s="156"/>
      <c r="R15" s="145">
        <f>SUM(F15:Q15)</f>
        <v>0</v>
      </c>
      <c r="S15" s="145">
        <f>E15-R15</f>
        <v>0</v>
      </c>
      <c r="T15" s="146">
        <f t="shared" si="3"/>
        <v>0</v>
      </c>
      <c r="U15" s="147"/>
      <c r="V15" s="148"/>
    </row>
    <row r="16" spans="1:198" ht="15" customHeight="1" x14ac:dyDescent="0.2">
      <c r="A16" s="143" t="s">
        <v>40</v>
      </c>
      <c r="B16" s="144" t="s">
        <v>42</v>
      </c>
      <c r="C16" s="145"/>
      <c r="D16" s="156"/>
      <c r="E16" s="145">
        <f t="shared" si="2"/>
        <v>0</v>
      </c>
      <c r="F16" s="156"/>
      <c r="G16" s="156"/>
      <c r="H16" s="156"/>
      <c r="I16" s="156"/>
      <c r="J16" s="156"/>
      <c r="K16" s="156"/>
      <c r="L16" s="156"/>
      <c r="M16" s="156"/>
      <c r="N16" s="156"/>
      <c r="O16" s="156"/>
      <c r="P16" s="156"/>
      <c r="Q16" s="156"/>
      <c r="R16" s="145">
        <f>SUM(F16:Q16)</f>
        <v>0</v>
      </c>
      <c r="S16" s="145">
        <f>E16-R16</f>
        <v>0</v>
      </c>
      <c r="T16" s="146">
        <f t="shared" si="3"/>
        <v>0</v>
      </c>
      <c r="U16" s="147"/>
      <c r="V16" s="148"/>
    </row>
    <row r="17" spans="1:199" ht="15" customHeight="1" x14ac:dyDescent="0.2">
      <c r="A17" s="143"/>
      <c r="B17" s="144" t="s">
        <v>43</v>
      </c>
      <c r="C17" s="145"/>
      <c r="D17" s="156"/>
      <c r="E17" s="145">
        <f t="shared" si="2"/>
        <v>0</v>
      </c>
      <c r="F17" s="156"/>
      <c r="G17" s="156"/>
      <c r="H17" s="156"/>
      <c r="I17" s="156"/>
      <c r="J17" s="156"/>
      <c r="K17" s="156"/>
      <c r="L17" s="156"/>
      <c r="M17" s="156"/>
      <c r="N17" s="156"/>
      <c r="O17" s="156"/>
      <c r="P17" s="156"/>
      <c r="Q17" s="156"/>
      <c r="R17" s="145">
        <f>SUM(F17:Q17)</f>
        <v>0</v>
      </c>
      <c r="S17" s="145">
        <f>E17-R17</f>
        <v>0</v>
      </c>
      <c r="T17" s="146">
        <f t="shared" si="3"/>
        <v>0</v>
      </c>
      <c r="U17" s="147"/>
      <c r="V17" s="148"/>
    </row>
    <row r="18" spans="1:199" ht="15" customHeight="1" thickBot="1" x14ac:dyDescent="0.25">
      <c r="A18" s="143" t="s">
        <v>40</v>
      </c>
      <c r="B18" s="144" t="s">
        <v>44</v>
      </c>
      <c r="C18" s="157"/>
      <c r="D18" s="156"/>
      <c r="E18" s="145">
        <f t="shared" si="2"/>
        <v>0</v>
      </c>
      <c r="F18" s="156"/>
      <c r="G18" s="156"/>
      <c r="H18" s="156"/>
      <c r="I18" s="156"/>
      <c r="J18" s="156"/>
      <c r="K18" s="156"/>
      <c r="L18" s="156"/>
      <c r="M18" s="156"/>
      <c r="N18" s="156"/>
      <c r="O18" s="156"/>
      <c r="P18" s="156"/>
      <c r="Q18" s="156"/>
      <c r="R18" s="145">
        <f>SUM(F18:Q18)</f>
        <v>0</v>
      </c>
      <c r="S18" s="145">
        <f>E18-R18</f>
        <v>0</v>
      </c>
      <c r="T18" s="146">
        <f t="shared" si="3"/>
        <v>0</v>
      </c>
      <c r="U18" s="147"/>
      <c r="V18" s="148"/>
    </row>
    <row r="19" spans="1:199" s="142" customFormat="1" ht="15.95" customHeight="1" thickBot="1" x14ac:dyDescent="0.25">
      <c r="A19" s="124"/>
      <c r="B19" s="158" t="s">
        <v>45</v>
      </c>
      <c r="C19" s="159">
        <f t="shared" ref="C19:S19" si="4">SUBTOTAL(9,C14:C18)</f>
        <v>0</v>
      </c>
      <c r="D19" s="159">
        <f t="shared" si="4"/>
        <v>0</v>
      </c>
      <c r="E19" s="159">
        <f t="shared" si="4"/>
        <v>0</v>
      </c>
      <c r="F19" s="159">
        <f>SUBTOTAL(9,F14:F18)</f>
        <v>0</v>
      </c>
      <c r="G19" s="159">
        <f>SUBTOTAL(9,G14:G18)</f>
        <v>0</v>
      </c>
      <c r="H19" s="159">
        <f>SUBTOTAL(9,H14:H18)</f>
        <v>0</v>
      </c>
      <c r="I19" s="159">
        <f>SUBTOTAL(9,I14:I18)</f>
        <v>0</v>
      </c>
      <c r="J19" s="159">
        <f>SUBTOTAL(9,J14:J18)</f>
        <v>0</v>
      </c>
      <c r="K19" s="159">
        <f t="shared" ref="K19:R19" si="5">SUBTOTAL(9,K14:K18)</f>
        <v>0</v>
      </c>
      <c r="L19" s="159">
        <f t="shared" si="5"/>
        <v>0</v>
      </c>
      <c r="M19" s="159">
        <f t="shared" si="5"/>
        <v>0</v>
      </c>
      <c r="N19" s="159">
        <f t="shared" si="5"/>
        <v>0</v>
      </c>
      <c r="O19" s="159">
        <f t="shared" si="5"/>
        <v>0</v>
      </c>
      <c r="P19" s="159">
        <f t="shared" si="5"/>
        <v>0</v>
      </c>
      <c r="Q19" s="159">
        <f t="shared" si="5"/>
        <v>0</v>
      </c>
      <c r="R19" s="159">
        <f t="shared" si="5"/>
        <v>0</v>
      </c>
      <c r="S19" s="159">
        <f t="shared" si="4"/>
        <v>0</v>
      </c>
      <c r="T19" s="160">
        <f t="shared" si="3"/>
        <v>0</v>
      </c>
      <c r="U19" s="161"/>
      <c r="V19" s="148"/>
      <c r="W19" s="162"/>
      <c r="X19" s="124"/>
      <c r="Y19" s="124"/>
      <c r="Z19" s="124"/>
      <c r="AA19" s="12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4"/>
      <c r="AX19" s="124"/>
      <c r="AY19" s="124"/>
      <c r="AZ19" s="124"/>
      <c r="BA19" s="124"/>
      <c r="BB19" s="124"/>
      <c r="BC19" s="124"/>
      <c r="BD19" s="124"/>
      <c r="BE19" s="124"/>
      <c r="BF19" s="124"/>
      <c r="BG19" s="124"/>
      <c r="BH19" s="124"/>
      <c r="BI19" s="124"/>
      <c r="BJ19" s="124"/>
      <c r="BK19" s="124"/>
      <c r="BL19" s="124"/>
      <c r="BM19" s="124"/>
      <c r="BN19" s="124"/>
      <c r="BO19" s="124"/>
      <c r="BP19" s="124"/>
      <c r="BQ19" s="124"/>
      <c r="BR19" s="124"/>
      <c r="BS19" s="124"/>
      <c r="BT19" s="124"/>
      <c r="BU19" s="124"/>
      <c r="BV19" s="124"/>
      <c r="BW19" s="124"/>
      <c r="BX19" s="124"/>
      <c r="BY19" s="124"/>
      <c r="BZ19" s="124"/>
      <c r="CA19" s="124"/>
      <c r="CB19" s="124"/>
      <c r="CC19" s="124"/>
      <c r="CD19" s="124"/>
      <c r="CE19" s="124"/>
      <c r="CF19" s="124"/>
      <c r="CG19" s="124"/>
      <c r="CH19" s="124"/>
      <c r="CI19" s="124"/>
      <c r="CJ19" s="124"/>
      <c r="CK19" s="124"/>
      <c r="CL19" s="124"/>
      <c r="CM19" s="124"/>
      <c r="CN19" s="124"/>
      <c r="CO19" s="124"/>
      <c r="CP19" s="124"/>
      <c r="CQ19" s="124"/>
      <c r="CR19" s="124"/>
      <c r="CS19" s="124"/>
      <c r="CT19" s="124"/>
      <c r="CU19" s="124"/>
      <c r="CV19" s="124"/>
      <c r="CW19" s="124"/>
      <c r="CX19" s="124"/>
      <c r="CY19" s="124"/>
      <c r="CZ19" s="124"/>
      <c r="DA19" s="124"/>
      <c r="DB19" s="124"/>
      <c r="DC19" s="124"/>
      <c r="DD19" s="124"/>
      <c r="DE19" s="124"/>
      <c r="DF19" s="124"/>
      <c r="DG19" s="124"/>
      <c r="DH19" s="124"/>
      <c r="DI19" s="124"/>
      <c r="DJ19" s="124"/>
      <c r="DK19" s="124"/>
      <c r="DL19" s="124"/>
      <c r="DM19" s="124"/>
      <c r="DN19" s="124"/>
      <c r="DO19" s="124"/>
      <c r="DP19" s="124"/>
      <c r="DQ19" s="124"/>
      <c r="DR19" s="124"/>
      <c r="DS19" s="124"/>
      <c r="DT19" s="124"/>
      <c r="DU19" s="124"/>
      <c r="DV19" s="124"/>
      <c r="DW19" s="124"/>
      <c r="DX19" s="124"/>
      <c r="DY19" s="124"/>
      <c r="DZ19" s="124"/>
      <c r="EA19" s="124"/>
      <c r="EB19" s="124"/>
      <c r="EC19" s="124"/>
      <c r="ED19" s="124"/>
      <c r="EE19" s="124"/>
      <c r="EF19" s="124"/>
      <c r="EG19" s="124"/>
      <c r="EH19" s="124"/>
      <c r="EI19" s="124"/>
      <c r="EJ19" s="124"/>
      <c r="EK19" s="124"/>
      <c r="EL19" s="124"/>
      <c r="EM19" s="124"/>
      <c r="EN19" s="124"/>
      <c r="EO19" s="124"/>
      <c r="EP19" s="124"/>
      <c r="EQ19" s="124"/>
      <c r="ER19" s="124"/>
      <c r="ES19" s="124"/>
      <c r="ET19" s="124"/>
      <c r="EU19" s="124"/>
      <c r="EV19" s="124"/>
      <c r="EW19" s="124"/>
      <c r="EX19" s="124"/>
      <c r="EY19" s="124"/>
      <c r="EZ19" s="124"/>
      <c r="FA19" s="124"/>
      <c r="FB19" s="124"/>
      <c r="FC19" s="124"/>
      <c r="FD19" s="124"/>
      <c r="FE19" s="124"/>
      <c r="FF19" s="124"/>
      <c r="FG19" s="124"/>
      <c r="FH19" s="124"/>
      <c r="FI19" s="124"/>
      <c r="FJ19" s="124"/>
      <c r="FK19" s="124"/>
      <c r="FL19" s="124"/>
      <c r="FM19" s="124"/>
      <c r="FN19" s="124"/>
      <c r="FO19" s="124"/>
      <c r="FP19" s="124"/>
      <c r="FQ19" s="124"/>
      <c r="FR19" s="124"/>
      <c r="FS19" s="124"/>
      <c r="FT19" s="124"/>
      <c r="FU19" s="124"/>
      <c r="FV19" s="124"/>
      <c r="FW19" s="124"/>
      <c r="FX19" s="124"/>
      <c r="FY19" s="124"/>
      <c r="FZ19" s="124"/>
      <c r="GA19" s="124"/>
      <c r="GB19" s="124"/>
      <c r="GC19" s="124"/>
      <c r="GD19" s="124"/>
      <c r="GE19" s="124"/>
      <c r="GF19" s="124"/>
      <c r="GG19" s="124"/>
      <c r="GH19" s="124"/>
      <c r="GI19" s="124"/>
      <c r="GJ19" s="124"/>
      <c r="GK19" s="124"/>
      <c r="GL19" s="124"/>
      <c r="GM19" s="124"/>
      <c r="GN19" s="124"/>
      <c r="GO19" s="124"/>
      <c r="GP19" s="124"/>
      <c r="GQ19" s="124"/>
    </row>
    <row r="20" spans="1:199" ht="15.95" customHeight="1" thickBot="1" x14ac:dyDescent="0.25">
      <c r="B20" s="139" t="s">
        <v>46</v>
      </c>
      <c r="C20" s="159"/>
      <c r="D20" s="140"/>
      <c r="E20" s="140"/>
      <c r="F20" s="140"/>
      <c r="G20" s="140"/>
      <c r="H20" s="140"/>
      <c r="I20" s="140"/>
      <c r="J20" s="140"/>
      <c r="K20" s="140"/>
      <c r="L20" s="140"/>
      <c r="M20" s="140"/>
      <c r="N20" s="140"/>
      <c r="O20" s="140"/>
      <c r="P20" s="140"/>
      <c r="Q20" s="140"/>
      <c r="R20" s="140"/>
      <c r="S20" s="140"/>
      <c r="T20" s="140"/>
      <c r="U20" s="155"/>
      <c r="V20" s="148"/>
      <c r="W20" s="162"/>
    </row>
    <row r="21" spans="1:199" ht="15" customHeight="1" x14ac:dyDescent="0.2">
      <c r="A21" s="143" t="s">
        <v>47</v>
      </c>
      <c r="B21" s="144" t="s">
        <v>48</v>
      </c>
      <c r="C21" s="145"/>
      <c r="D21" s="156"/>
      <c r="E21" s="145">
        <f t="shared" ref="E21:E29" si="6">C21+D21</f>
        <v>0</v>
      </c>
      <c r="F21" s="156"/>
      <c r="G21" s="156"/>
      <c r="H21" s="156"/>
      <c r="I21" s="156"/>
      <c r="J21" s="156"/>
      <c r="K21" s="156"/>
      <c r="L21" s="156"/>
      <c r="M21" s="156"/>
      <c r="N21" s="156"/>
      <c r="O21" s="156"/>
      <c r="P21" s="156"/>
      <c r="Q21" s="156"/>
      <c r="R21" s="145">
        <f t="shared" ref="R21:R29" si="7">SUM(F21:Q21)</f>
        <v>0</v>
      </c>
      <c r="S21" s="145">
        <f t="shared" ref="S21:S29" si="8">E21-R21</f>
        <v>0</v>
      </c>
      <c r="T21" s="146">
        <f t="shared" ref="T21:T30" si="9">IF(R21=0,0,R21/E21)</f>
        <v>0</v>
      </c>
      <c r="U21" s="147"/>
      <c r="V21" s="148"/>
      <c r="W21" s="162"/>
    </row>
    <row r="22" spans="1:199" ht="15" customHeight="1" x14ac:dyDescent="0.2">
      <c r="A22" s="143" t="s">
        <v>47</v>
      </c>
      <c r="B22" s="144" t="s">
        <v>49</v>
      </c>
      <c r="C22" s="145"/>
      <c r="D22" s="156"/>
      <c r="E22" s="145">
        <f t="shared" si="6"/>
        <v>0</v>
      </c>
      <c r="F22" s="156"/>
      <c r="G22" s="156"/>
      <c r="H22" s="156"/>
      <c r="I22" s="156"/>
      <c r="J22" s="156"/>
      <c r="K22" s="156"/>
      <c r="L22" s="156"/>
      <c r="M22" s="156"/>
      <c r="N22" s="156"/>
      <c r="O22" s="156"/>
      <c r="P22" s="156"/>
      <c r="Q22" s="156"/>
      <c r="R22" s="145">
        <f t="shared" si="7"/>
        <v>0</v>
      </c>
      <c r="S22" s="145">
        <f t="shared" si="8"/>
        <v>0</v>
      </c>
      <c r="T22" s="146">
        <f t="shared" si="9"/>
        <v>0</v>
      </c>
      <c r="U22" s="147"/>
      <c r="V22" s="148"/>
      <c r="W22" s="162"/>
    </row>
    <row r="23" spans="1:199" ht="15" customHeight="1" x14ac:dyDescent="0.2">
      <c r="A23" s="143" t="s">
        <v>47</v>
      </c>
      <c r="B23" s="144" t="s">
        <v>50</v>
      </c>
      <c r="C23" s="145"/>
      <c r="D23" s="156"/>
      <c r="E23" s="145">
        <f t="shared" si="6"/>
        <v>0</v>
      </c>
      <c r="F23" s="156"/>
      <c r="G23" s="156"/>
      <c r="H23" s="156"/>
      <c r="I23" s="156"/>
      <c r="J23" s="156"/>
      <c r="K23" s="156"/>
      <c r="L23" s="156"/>
      <c r="M23" s="156"/>
      <c r="N23" s="156"/>
      <c r="O23" s="156"/>
      <c r="P23" s="156"/>
      <c r="Q23" s="156"/>
      <c r="R23" s="145">
        <f t="shared" si="7"/>
        <v>0</v>
      </c>
      <c r="S23" s="145">
        <f t="shared" si="8"/>
        <v>0</v>
      </c>
      <c r="T23" s="146">
        <f t="shared" si="9"/>
        <v>0</v>
      </c>
      <c r="U23" s="147"/>
      <c r="V23" s="148"/>
      <c r="W23" s="162"/>
    </row>
    <row r="24" spans="1:199" ht="15" customHeight="1" x14ac:dyDescent="0.2">
      <c r="A24" s="143"/>
      <c r="B24" s="144" t="s">
        <v>51</v>
      </c>
      <c r="C24" s="145"/>
      <c r="D24" s="156"/>
      <c r="E24" s="145">
        <f t="shared" si="6"/>
        <v>0</v>
      </c>
      <c r="F24" s="156"/>
      <c r="G24" s="156"/>
      <c r="H24" s="156"/>
      <c r="I24" s="156"/>
      <c r="J24" s="156"/>
      <c r="K24" s="156"/>
      <c r="L24" s="156"/>
      <c r="M24" s="156"/>
      <c r="N24" s="156"/>
      <c r="O24" s="156"/>
      <c r="P24" s="156"/>
      <c r="Q24" s="156"/>
      <c r="R24" s="145">
        <f t="shared" si="7"/>
        <v>0</v>
      </c>
      <c r="S24" s="145">
        <f t="shared" si="8"/>
        <v>0</v>
      </c>
      <c r="T24" s="146">
        <f t="shared" si="9"/>
        <v>0</v>
      </c>
      <c r="U24" s="147"/>
      <c r="V24" s="148"/>
      <c r="W24" s="162"/>
    </row>
    <row r="25" spans="1:199" ht="15" customHeight="1" x14ac:dyDescent="0.2">
      <c r="A25" s="143" t="s">
        <v>47</v>
      </c>
      <c r="B25" s="144" t="s">
        <v>52</v>
      </c>
      <c r="C25" s="145"/>
      <c r="D25" s="156"/>
      <c r="E25" s="145">
        <f t="shared" si="6"/>
        <v>0</v>
      </c>
      <c r="F25" s="156"/>
      <c r="G25" s="156"/>
      <c r="H25" s="156"/>
      <c r="I25" s="156"/>
      <c r="J25" s="156"/>
      <c r="K25" s="156"/>
      <c r="L25" s="156"/>
      <c r="M25" s="156"/>
      <c r="N25" s="156"/>
      <c r="O25" s="156"/>
      <c r="P25" s="156"/>
      <c r="Q25" s="156"/>
      <c r="R25" s="145">
        <f t="shared" si="7"/>
        <v>0</v>
      </c>
      <c r="S25" s="145">
        <f t="shared" si="8"/>
        <v>0</v>
      </c>
      <c r="T25" s="146">
        <f t="shared" si="9"/>
        <v>0</v>
      </c>
      <c r="U25" s="147"/>
      <c r="V25" s="148"/>
      <c r="W25" s="162"/>
    </row>
    <row r="26" spans="1:199" ht="15" customHeight="1" x14ac:dyDescent="0.2">
      <c r="A26" s="143" t="s">
        <v>47</v>
      </c>
      <c r="B26" s="144" t="s">
        <v>53</v>
      </c>
      <c r="C26" s="145"/>
      <c r="D26" s="156"/>
      <c r="E26" s="145">
        <f t="shared" si="6"/>
        <v>0</v>
      </c>
      <c r="F26" s="156"/>
      <c r="G26" s="156"/>
      <c r="H26" s="156"/>
      <c r="I26" s="156"/>
      <c r="J26" s="156"/>
      <c r="K26" s="156"/>
      <c r="L26" s="156"/>
      <c r="M26" s="156"/>
      <c r="N26" s="156"/>
      <c r="O26" s="156"/>
      <c r="P26" s="156"/>
      <c r="Q26" s="156"/>
      <c r="R26" s="145">
        <f t="shared" si="7"/>
        <v>0</v>
      </c>
      <c r="S26" s="145">
        <f t="shared" si="8"/>
        <v>0</v>
      </c>
      <c r="T26" s="146">
        <f t="shared" si="9"/>
        <v>0</v>
      </c>
      <c r="U26" s="147"/>
      <c r="V26" s="148"/>
      <c r="W26" s="162"/>
    </row>
    <row r="27" spans="1:199" ht="15" customHeight="1" x14ac:dyDescent="0.2">
      <c r="A27" s="143"/>
      <c r="B27" s="144" t="s">
        <v>54</v>
      </c>
      <c r="C27" s="145"/>
      <c r="D27" s="156"/>
      <c r="E27" s="145">
        <f t="shared" si="6"/>
        <v>0</v>
      </c>
      <c r="F27" s="156"/>
      <c r="G27" s="156"/>
      <c r="H27" s="156"/>
      <c r="I27" s="156"/>
      <c r="J27" s="156"/>
      <c r="K27" s="156"/>
      <c r="L27" s="156"/>
      <c r="M27" s="156"/>
      <c r="N27" s="156"/>
      <c r="O27" s="156"/>
      <c r="P27" s="156"/>
      <c r="Q27" s="156"/>
      <c r="R27" s="145">
        <f t="shared" si="7"/>
        <v>0</v>
      </c>
      <c r="S27" s="145">
        <f t="shared" si="8"/>
        <v>0</v>
      </c>
      <c r="T27" s="146">
        <f t="shared" si="9"/>
        <v>0</v>
      </c>
      <c r="U27" s="147"/>
      <c r="V27" s="148"/>
      <c r="W27" s="162"/>
    </row>
    <row r="28" spans="1:199" ht="15" customHeight="1" x14ac:dyDescent="0.2">
      <c r="A28" s="143" t="s">
        <v>47</v>
      </c>
      <c r="B28" s="144" t="s">
        <v>55</v>
      </c>
      <c r="C28" s="145"/>
      <c r="D28" s="156"/>
      <c r="E28" s="145">
        <f t="shared" si="6"/>
        <v>0</v>
      </c>
      <c r="F28" s="156"/>
      <c r="G28" s="156"/>
      <c r="H28" s="156"/>
      <c r="I28" s="156"/>
      <c r="J28" s="156"/>
      <c r="K28" s="156"/>
      <c r="L28" s="156"/>
      <c r="M28" s="156"/>
      <c r="N28" s="156"/>
      <c r="O28" s="156"/>
      <c r="P28" s="156"/>
      <c r="Q28" s="156"/>
      <c r="R28" s="145">
        <f t="shared" si="7"/>
        <v>0</v>
      </c>
      <c r="S28" s="145">
        <f t="shared" si="8"/>
        <v>0</v>
      </c>
      <c r="T28" s="146">
        <f t="shared" si="9"/>
        <v>0</v>
      </c>
      <c r="U28" s="147"/>
      <c r="V28" s="148"/>
      <c r="W28" s="162"/>
    </row>
    <row r="29" spans="1:199" ht="15" customHeight="1" thickBot="1" x14ac:dyDescent="0.25">
      <c r="A29" s="143" t="s">
        <v>47</v>
      </c>
      <c r="B29" s="144" t="s">
        <v>56</v>
      </c>
      <c r="C29" s="145"/>
      <c r="D29" s="156"/>
      <c r="E29" s="145">
        <f t="shared" si="6"/>
        <v>0</v>
      </c>
      <c r="F29" s="156"/>
      <c r="G29" s="156"/>
      <c r="H29" s="156"/>
      <c r="I29" s="156"/>
      <c r="J29" s="156"/>
      <c r="K29" s="156"/>
      <c r="L29" s="156"/>
      <c r="M29" s="156"/>
      <c r="N29" s="156"/>
      <c r="O29" s="156"/>
      <c r="P29" s="156"/>
      <c r="Q29" s="156"/>
      <c r="R29" s="145">
        <f t="shared" si="7"/>
        <v>0</v>
      </c>
      <c r="S29" s="145">
        <f t="shared" si="8"/>
        <v>0</v>
      </c>
      <c r="T29" s="146">
        <f t="shared" si="9"/>
        <v>0</v>
      </c>
      <c r="U29" s="147"/>
      <c r="V29" s="148"/>
      <c r="W29" s="162"/>
    </row>
    <row r="30" spans="1:199" s="142" customFormat="1" ht="15.95" customHeight="1" thickBot="1" x14ac:dyDescent="0.25">
      <c r="A30" s="124"/>
      <c r="B30" s="158" t="s">
        <v>57</v>
      </c>
      <c r="C30" s="159">
        <f>SUBTOTAL(9,C21:C29)</f>
        <v>0</v>
      </c>
      <c r="D30" s="159">
        <f t="shared" ref="D30:E30" si="10">SUBTOTAL(9,D21:D29)</f>
        <v>0</v>
      </c>
      <c r="E30" s="159">
        <f t="shared" si="10"/>
        <v>0</v>
      </c>
      <c r="F30" s="159">
        <f>SUBTOTAL(9,F21:F29)</f>
        <v>0</v>
      </c>
      <c r="G30" s="159">
        <f>SUBTOTAL(9,G21:G29)</f>
        <v>0</v>
      </c>
      <c r="H30" s="159">
        <f>SUBTOTAL(9,H21:H29)</f>
        <v>0</v>
      </c>
      <c r="I30" s="159">
        <f>SUBTOTAL(9,I21:I29)</f>
        <v>0</v>
      </c>
      <c r="J30" s="159">
        <f>SUBTOTAL(9,J21:J29)</f>
        <v>0</v>
      </c>
      <c r="K30" s="159">
        <f t="shared" ref="K30:R30" si="11">SUBTOTAL(9,K21:K29)</f>
        <v>0</v>
      </c>
      <c r="L30" s="159">
        <f t="shared" si="11"/>
        <v>0</v>
      </c>
      <c r="M30" s="159">
        <f t="shared" si="11"/>
        <v>0</v>
      </c>
      <c r="N30" s="159">
        <f t="shared" si="11"/>
        <v>0</v>
      </c>
      <c r="O30" s="159">
        <f t="shared" si="11"/>
        <v>0</v>
      </c>
      <c r="P30" s="159">
        <f t="shared" si="11"/>
        <v>0</v>
      </c>
      <c r="Q30" s="159">
        <f t="shared" si="11"/>
        <v>0</v>
      </c>
      <c r="R30" s="159">
        <f t="shared" si="11"/>
        <v>0</v>
      </c>
      <c r="S30" s="159">
        <f>SUBTOTAL(9,S21:S29)</f>
        <v>0</v>
      </c>
      <c r="T30" s="160">
        <f t="shared" si="9"/>
        <v>0</v>
      </c>
      <c r="U30" s="161"/>
      <c r="V30" s="148"/>
      <c r="W30" s="162"/>
      <c r="X30" s="124"/>
      <c r="Y30" s="124"/>
      <c r="Z30" s="124"/>
      <c r="AA30" s="124"/>
      <c r="AB30" s="124"/>
      <c r="AC30" s="124"/>
      <c r="AD30" s="124"/>
      <c r="AE30" s="124"/>
      <c r="AF30" s="124"/>
      <c r="AG30" s="124"/>
      <c r="AH30" s="124"/>
      <c r="AI30" s="124"/>
      <c r="AJ30" s="124"/>
      <c r="AK30" s="124"/>
      <c r="AL30" s="124"/>
      <c r="AM30" s="124"/>
      <c r="AN30" s="124"/>
      <c r="AO30" s="124"/>
      <c r="AP30" s="124"/>
      <c r="AQ30" s="124"/>
      <c r="AR30" s="124"/>
      <c r="AS30" s="124"/>
      <c r="AT30" s="124"/>
      <c r="AU30" s="124"/>
      <c r="AV30" s="124"/>
      <c r="AW30" s="124"/>
      <c r="AX30" s="124"/>
      <c r="AY30" s="124"/>
      <c r="AZ30" s="124"/>
      <c r="BA30" s="124"/>
      <c r="BB30" s="124"/>
      <c r="BC30" s="124"/>
      <c r="BD30" s="124"/>
      <c r="BE30" s="124"/>
      <c r="BF30" s="124"/>
      <c r="BG30" s="124"/>
      <c r="BH30" s="124"/>
      <c r="BI30" s="124"/>
      <c r="BJ30" s="124"/>
      <c r="BK30" s="124"/>
      <c r="BL30" s="124"/>
      <c r="BM30" s="124"/>
      <c r="BN30" s="124"/>
      <c r="BO30" s="124"/>
      <c r="BP30" s="124"/>
      <c r="BQ30" s="124"/>
      <c r="BR30" s="124"/>
      <c r="BS30" s="124"/>
      <c r="BT30" s="124"/>
      <c r="BU30" s="124"/>
      <c r="BV30" s="124"/>
      <c r="BW30" s="124"/>
      <c r="BX30" s="124"/>
      <c r="BY30" s="124"/>
      <c r="BZ30" s="124"/>
      <c r="CA30" s="124"/>
      <c r="CB30" s="124"/>
      <c r="CC30" s="124"/>
      <c r="CD30" s="124"/>
      <c r="CE30" s="124"/>
      <c r="CF30" s="124"/>
      <c r="CG30" s="124"/>
      <c r="CH30" s="124"/>
      <c r="CI30" s="124"/>
      <c r="CJ30" s="124"/>
      <c r="CK30" s="124"/>
      <c r="CL30" s="124"/>
      <c r="CM30" s="124"/>
      <c r="CN30" s="124"/>
      <c r="CO30" s="124"/>
      <c r="CP30" s="124"/>
      <c r="CQ30" s="124"/>
      <c r="CR30" s="124"/>
      <c r="CS30" s="124"/>
      <c r="CT30" s="124"/>
      <c r="CU30" s="124"/>
      <c r="CV30" s="124"/>
      <c r="CW30" s="124"/>
      <c r="CX30" s="124"/>
      <c r="CY30" s="124"/>
      <c r="CZ30" s="124"/>
      <c r="DA30" s="124"/>
      <c r="DB30" s="124"/>
      <c r="DC30" s="124"/>
      <c r="DD30" s="124"/>
      <c r="DE30" s="124"/>
      <c r="DF30" s="124"/>
      <c r="DG30" s="124"/>
      <c r="DH30" s="124"/>
      <c r="DI30" s="124"/>
      <c r="DJ30" s="124"/>
      <c r="DK30" s="124"/>
      <c r="DL30" s="124"/>
      <c r="DM30" s="124"/>
      <c r="DN30" s="124"/>
      <c r="DO30" s="124"/>
      <c r="DP30" s="124"/>
      <c r="DQ30" s="124"/>
      <c r="DR30" s="124"/>
      <c r="DS30" s="124"/>
      <c r="DT30" s="124"/>
      <c r="DU30" s="124"/>
      <c r="DV30" s="124"/>
      <c r="DW30" s="124"/>
      <c r="DX30" s="124"/>
      <c r="DY30" s="124"/>
      <c r="DZ30" s="124"/>
      <c r="EA30" s="124"/>
      <c r="EB30" s="124"/>
      <c r="EC30" s="124"/>
      <c r="ED30" s="124"/>
      <c r="EE30" s="124"/>
      <c r="EF30" s="124"/>
      <c r="EG30" s="124"/>
      <c r="EH30" s="124"/>
      <c r="EI30" s="124"/>
      <c r="EJ30" s="124"/>
      <c r="EK30" s="124"/>
      <c r="EL30" s="124"/>
      <c r="EM30" s="124"/>
      <c r="EN30" s="124"/>
      <c r="EO30" s="124"/>
      <c r="EP30" s="124"/>
      <c r="EQ30" s="124"/>
      <c r="ER30" s="124"/>
      <c r="ES30" s="124"/>
      <c r="ET30" s="124"/>
      <c r="EU30" s="124"/>
      <c r="EV30" s="124"/>
      <c r="EW30" s="124"/>
      <c r="EX30" s="124"/>
      <c r="EY30" s="124"/>
      <c r="EZ30" s="124"/>
      <c r="FA30" s="124"/>
      <c r="FB30" s="124"/>
      <c r="FC30" s="124"/>
      <c r="FD30" s="124"/>
      <c r="FE30" s="124"/>
      <c r="FF30" s="124"/>
      <c r="FG30" s="124"/>
      <c r="FH30" s="124"/>
      <c r="FI30" s="124"/>
      <c r="FJ30" s="124"/>
      <c r="FK30" s="124"/>
      <c r="FL30" s="124"/>
      <c r="FM30" s="124"/>
      <c r="FN30" s="124"/>
      <c r="FO30" s="124"/>
      <c r="FP30" s="124"/>
      <c r="FQ30" s="124"/>
      <c r="FR30" s="124"/>
      <c r="FS30" s="124"/>
      <c r="FT30" s="124"/>
      <c r="FU30" s="124"/>
      <c r="FV30" s="124"/>
      <c r="FW30" s="124"/>
      <c r="FX30" s="124"/>
      <c r="FY30" s="124"/>
      <c r="FZ30" s="124"/>
      <c r="GA30" s="124"/>
      <c r="GB30" s="124"/>
      <c r="GC30" s="124"/>
      <c r="GD30" s="124"/>
      <c r="GE30" s="124"/>
      <c r="GF30" s="124"/>
      <c r="GG30" s="124"/>
      <c r="GH30" s="124"/>
      <c r="GI30" s="124"/>
      <c r="GJ30" s="124"/>
      <c r="GK30" s="124"/>
      <c r="GL30" s="124"/>
      <c r="GM30" s="124"/>
      <c r="GN30" s="124"/>
      <c r="GO30" s="124"/>
      <c r="GP30" s="124"/>
      <c r="GQ30" s="124"/>
    </row>
    <row r="31" spans="1:199" ht="15.95" customHeight="1" x14ac:dyDescent="0.2">
      <c r="B31" s="139" t="s">
        <v>58</v>
      </c>
      <c r="C31" s="140"/>
      <c r="D31" s="140"/>
      <c r="E31" s="140"/>
      <c r="F31" s="140"/>
      <c r="G31" s="140"/>
      <c r="H31" s="140"/>
      <c r="I31" s="140"/>
      <c r="J31" s="140"/>
      <c r="K31" s="140"/>
      <c r="L31" s="140"/>
      <c r="M31" s="140"/>
      <c r="N31" s="140"/>
      <c r="O31" s="140"/>
      <c r="P31" s="140"/>
      <c r="Q31" s="140"/>
      <c r="R31" s="140"/>
      <c r="S31" s="140"/>
      <c r="T31" s="140"/>
      <c r="U31" s="155"/>
      <c r="V31" s="148"/>
      <c r="W31" s="162"/>
    </row>
    <row r="32" spans="1:199" ht="15" customHeight="1" x14ac:dyDescent="0.2">
      <c r="A32" s="143" t="s">
        <v>47</v>
      </c>
      <c r="B32" s="144" t="s">
        <v>59</v>
      </c>
      <c r="C32" s="145"/>
      <c r="D32" s="156"/>
      <c r="E32" s="145">
        <f t="shared" ref="E32:E39" si="12">C32+D32</f>
        <v>0</v>
      </c>
      <c r="F32" s="156"/>
      <c r="G32" s="156"/>
      <c r="H32" s="156"/>
      <c r="I32" s="156"/>
      <c r="J32" s="156"/>
      <c r="K32" s="156"/>
      <c r="L32" s="156"/>
      <c r="M32" s="156"/>
      <c r="N32" s="156"/>
      <c r="O32" s="156"/>
      <c r="P32" s="156"/>
      <c r="Q32" s="156"/>
      <c r="R32" s="145">
        <f t="shared" ref="R32:R39" si="13">SUM(F32:Q32)</f>
        <v>0</v>
      </c>
      <c r="S32" s="145">
        <f t="shared" ref="S32:S39" si="14">E32-R32</f>
        <v>0</v>
      </c>
      <c r="T32" s="146">
        <f t="shared" ref="T32:T40" si="15">IF(R32=0,0,R32/E32)</f>
        <v>0</v>
      </c>
      <c r="U32" s="147"/>
      <c r="V32" s="148"/>
      <c r="W32" s="162"/>
    </row>
    <row r="33" spans="1:199" ht="15" customHeight="1" x14ac:dyDescent="0.2">
      <c r="A33" s="143" t="s">
        <v>47</v>
      </c>
      <c r="B33" s="144" t="s">
        <v>60</v>
      </c>
      <c r="C33" s="145"/>
      <c r="D33" s="156"/>
      <c r="E33" s="145">
        <f t="shared" si="12"/>
        <v>0</v>
      </c>
      <c r="F33" s="156"/>
      <c r="G33" s="156"/>
      <c r="H33" s="156"/>
      <c r="I33" s="156"/>
      <c r="J33" s="156"/>
      <c r="K33" s="156"/>
      <c r="L33" s="156"/>
      <c r="M33" s="156"/>
      <c r="N33" s="156"/>
      <c r="O33" s="156"/>
      <c r="P33" s="156"/>
      <c r="Q33" s="156"/>
      <c r="R33" s="145">
        <f t="shared" si="13"/>
        <v>0</v>
      </c>
      <c r="S33" s="145">
        <f t="shared" si="14"/>
        <v>0</v>
      </c>
      <c r="T33" s="146">
        <f t="shared" si="15"/>
        <v>0</v>
      </c>
      <c r="U33" s="147"/>
      <c r="V33" s="148"/>
      <c r="W33" s="162"/>
    </row>
    <row r="34" spans="1:199" ht="15" customHeight="1" x14ac:dyDescent="0.2">
      <c r="A34" s="143" t="s">
        <v>47</v>
      </c>
      <c r="B34" s="144" t="s">
        <v>61</v>
      </c>
      <c r="C34" s="145"/>
      <c r="D34" s="156"/>
      <c r="E34" s="145">
        <f t="shared" si="12"/>
        <v>0</v>
      </c>
      <c r="F34" s="156"/>
      <c r="G34" s="156"/>
      <c r="H34" s="156"/>
      <c r="I34" s="156"/>
      <c r="J34" s="156"/>
      <c r="K34" s="156"/>
      <c r="L34" s="156"/>
      <c r="M34" s="156"/>
      <c r="N34" s="156"/>
      <c r="O34" s="156"/>
      <c r="P34" s="156"/>
      <c r="Q34" s="156"/>
      <c r="R34" s="145">
        <f t="shared" si="13"/>
        <v>0</v>
      </c>
      <c r="S34" s="145">
        <f t="shared" si="14"/>
        <v>0</v>
      </c>
      <c r="T34" s="146">
        <f t="shared" si="15"/>
        <v>0</v>
      </c>
      <c r="U34" s="147"/>
      <c r="V34" s="148"/>
      <c r="W34" s="162"/>
    </row>
    <row r="35" spans="1:199" s="153" customFormat="1" ht="15" customHeight="1" x14ac:dyDescent="0.2">
      <c r="A35" s="143" t="s">
        <v>47</v>
      </c>
      <c r="B35" s="144" t="s">
        <v>62</v>
      </c>
      <c r="C35" s="145"/>
      <c r="D35" s="156"/>
      <c r="E35" s="145">
        <f t="shared" si="12"/>
        <v>0</v>
      </c>
      <c r="F35" s="156"/>
      <c r="G35" s="156"/>
      <c r="H35" s="156"/>
      <c r="I35" s="156"/>
      <c r="J35" s="156"/>
      <c r="K35" s="156"/>
      <c r="L35" s="156"/>
      <c r="M35" s="156"/>
      <c r="N35" s="156"/>
      <c r="O35" s="156"/>
      <c r="P35" s="156"/>
      <c r="Q35" s="156"/>
      <c r="R35" s="145">
        <f t="shared" si="13"/>
        <v>0</v>
      </c>
      <c r="S35" s="145">
        <f t="shared" si="14"/>
        <v>0</v>
      </c>
      <c r="T35" s="146">
        <f t="shared" si="15"/>
        <v>0</v>
      </c>
      <c r="U35" s="147"/>
      <c r="V35" s="148"/>
      <c r="W35" s="162"/>
      <c r="X35" s="124"/>
      <c r="Y35" s="124"/>
      <c r="Z35" s="124"/>
      <c r="AA35" s="124"/>
      <c r="AB35" s="124"/>
      <c r="AC35" s="124"/>
      <c r="AD35" s="124"/>
      <c r="AE35" s="124"/>
      <c r="AF35" s="124"/>
      <c r="AG35" s="124"/>
      <c r="AH35" s="124"/>
      <c r="AI35" s="124"/>
      <c r="AJ35" s="124"/>
      <c r="AK35" s="124"/>
      <c r="AL35" s="124"/>
      <c r="AM35" s="124"/>
      <c r="AN35" s="124"/>
      <c r="AO35" s="124"/>
      <c r="AP35" s="124"/>
      <c r="AQ35" s="124"/>
      <c r="AR35" s="124"/>
      <c r="AS35" s="124"/>
      <c r="AT35" s="124"/>
      <c r="AU35" s="124"/>
      <c r="AV35" s="124"/>
      <c r="AW35" s="124"/>
      <c r="AX35" s="124"/>
      <c r="AY35" s="124"/>
      <c r="AZ35" s="124"/>
      <c r="BA35" s="124"/>
      <c r="BB35" s="124"/>
      <c r="BC35" s="124"/>
      <c r="BD35" s="124"/>
      <c r="BE35" s="124"/>
      <c r="BF35" s="124"/>
      <c r="BG35" s="124"/>
      <c r="BH35" s="124"/>
      <c r="BI35" s="124"/>
      <c r="BJ35" s="124"/>
      <c r="BK35" s="124"/>
      <c r="BL35" s="124"/>
      <c r="BM35" s="124"/>
      <c r="BN35" s="124"/>
      <c r="BO35" s="124"/>
      <c r="BP35" s="124"/>
      <c r="BQ35" s="124"/>
      <c r="BR35" s="124"/>
      <c r="BS35" s="124"/>
      <c r="BT35" s="124"/>
      <c r="BU35" s="124"/>
      <c r="BV35" s="124"/>
      <c r="BW35" s="124"/>
      <c r="BX35" s="124"/>
      <c r="BY35" s="124"/>
      <c r="BZ35" s="124"/>
      <c r="CA35" s="124"/>
      <c r="CB35" s="124"/>
      <c r="CC35" s="124"/>
      <c r="CD35" s="124"/>
      <c r="CE35" s="124"/>
      <c r="CF35" s="124"/>
      <c r="CG35" s="124"/>
      <c r="CH35" s="124"/>
      <c r="CI35" s="124"/>
      <c r="CJ35" s="124"/>
      <c r="CK35" s="124"/>
      <c r="CL35" s="124"/>
      <c r="CM35" s="124"/>
      <c r="CN35" s="124"/>
      <c r="CO35" s="124"/>
      <c r="CP35" s="124"/>
      <c r="CQ35" s="124"/>
      <c r="CR35" s="124"/>
      <c r="CS35" s="124"/>
      <c r="CT35" s="124"/>
      <c r="CU35" s="124"/>
      <c r="CV35" s="124"/>
      <c r="CW35" s="124"/>
      <c r="CX35" s="124"/>
      <c r="CY35" s="124"/>
      <c r="CZ35" s="124"/>
      <c r="DA35" s="124"/>
      <c r="DB35" s="124"/>
      <c r="DC35" s="124"/>
      <c r="DD35" s="124"/>
      <c r="DE35" s="124"/>
      <c r="DF35" s="124"/>
      <c r="DG35" s="124"/>
      <c r="DH35" s="124"/>
      <c r="DI35" s="124"/>
      <c r="DJ35" s="124"/>
      <c r="DK35" s="124"/>
      <c r="DL35" s="124"/>
      <c r="DM35" s="124"/>
      <c r="DN35" s="124"/>
      <c r="DO35" s="124"/>
      <c r="DP35" s="124"/>
      <c r="DQ35" s="124"/>
      <c r="DR35" s="124"/>
      <c r="DS35" s="124"/>
      <c r="DT35" s="124"/>
      <c r="DU35" s="124"/>
      <c r="DV35" s="124"/>
      <c r="DW35" s="124"/>
      <c r="DX35" s="124"/>
      <c r="DY35" s="124"/>
      <c r="DZ35" s="124"/>
      <c r="EA35" s="124"/>
      <c r="EB35" s="124"/>
      <c r="EC35" s="124"/>
      <c r="ED35" s="124"/>
      <c r="EE35" s="124"/>
      <c r="EF35" s="124"/>
      <c r="EG35" s="124"/>
      <c r="EH35" s="124"/>
      <c r="EI35" s="124"/>
      <c r="EJ35" s="124"/>
      <c r="EK35" s="124"/>
      <c r="EL35" s="124"/>
      <c r="EM35" s="124"/>
      <c r="EN35" s="124"/>
      <c r="EO35" s="124"/>
      <c r="EP35" s="124"/>
      <c r="EQ35" s="124"/>
      <c r="ER35" s="124"/>
      <c r="ES35" s="124"/>
      <c r="ET35" s="124"/>
      <c r="EU35" s="124"/>
      <c r="EV35" s="124"/>
      <c r="EW35" s="124"/>
      <c r="EX35" s="124"/>
      <c r="EY35" s="124"/>
      <c r="EZ35" s="124"/>
      <c r="FA35" s="124"/>
      <c r="FB35" s="124"/>
      <c r="FC35" s="124"/>
      <c r="FD35" s="124"/>
      <c r="FE35" s="124"/>
      <c r="FF35" s="124"/>
      <c r="FG35" s="124"/>
      <c r="FH35" s="124"/>
      <c r="FI35" s="124"/>
      <c r="FJ35" s="124"/>
      <c r="FK35" s="124"/>
      <c r="FL35" s="124"/>
      <c r="FM35" s="124"/>
      <c r="FN35" s="124"/>
      <c r="FO35" s="124"/>
      <c r="FP35" s="124"/>
      <c r="FQ35" s="124"/>
      <c r="FR35" s="124"/>
      <c r="FS35" s="124"/>
      <c r="FT35" s="124"/>
      <c r="FU35" s="124"/>
      <c r="FV35" s="124"/>
      <c r="FW35" s="124"/>
      <c r="FX35" s="124"/>
      <c r="FY35" s="124"/>
      <c r="FZ35" s="124"/>
      <c r="GA35" s="124"/>
      <c r="GB35" s="124"/>
      <c r="GC35" s="124"/>
      <c r="GD35" s="124"/>
      <c r="GE35" s="124"/>
      <c r="GF35" s="124"/>
      <c r="GG35" s="124"/>
      <c r="GH35" s="124"/>
      <c r="GI35" s="124"/>
      <c r="GJ35" s="124"/>
      <c r="GK35" s="124"/>
      <c r="GL35" s="124"/>
      <c r="GM35" s="124"/>
      <c r="GN35" s="124"/>
      <c r="GO35" s="124"/>
      <c r="GP35" s="124"/>
      <c r="GQ35" s="124"/>
    </row>
    <row r="36" spans="1:199" ht="15" customHeight="1" x14ac:dyDescent="0.2">
      <c r="A36" s="143" t="s">
        <v>47</v>
      </c>
      <c r="B36" s="144" t="s">
        <v>63</v>
      </c>
      <c r="C36" s="145"/>
      <c r="D36" s="156"/>
      <c r="E36" s="145">
        <f t="shared" si="12"/>
        <v>0</v>
      </c>
      <c r="F36" s="156"/>
      <c r="G36" s="156"/>
      <c r="H36" s="156"/>
      <c r="I36" s="156"/>
      <c r="J36" s="156"/>
      <c r="K36" s="156"/>
      <c r="L36" s="156"/>
      <c r="M36" s="156"/>
      <c r="N36" s="156"/>
      <c r="O36" s="156"/>
      <c r="P36" s="156"/>
      <c r="Q36" s="156"/>
      <c r="R36" s="145">
        <f t="shared" si="13"/>
        <v>0</v>
      </c>
      <c r="S36" s="145">
        <f t="shared" si="14"/>
        <v>0</v>
      </c>
      <c r="T36" s="146">
        <f t="shared" si="15"/>
        <v>0</v>
      </c>
      <c r="U36" s="147"/>
      <c r="V36" s="148"/>
      <c r="W36" s="162"/>
    </row>
    <row r="37" spans="1:199" ht="15" customHeight="1" x14ac:dyDescent="0.2">
      <c r="A37" s="143"/>
      <c r="B37" s="144" t="s">
        <v>64</v>
      </c>
      <c r="C37" s="145"/>
      <c r="D37" s="156"/>
      <c r="E37" s="145">
        <f t="shared" si="12"/>
        <v>0</v>
      </c>
      <c r="F37" s="156"/>
      <c r="G37" s="156"/>
      <c r="H37" s="156"/>
      <c r="I37" s="156"/>
      <c r="J37" s="156"/>
      <c r="K37" s="156"/>
      <c r="L37" s="156"/>
      <c r="M37" s="156"/>
      <c r="N37" s="156"/>
      <c r="O37" s="156"/>
      <c r="P37" s="156"/>
      <c r="Q37" s="156"/>
      <c r="R37" s="145"/>
      <c r="S37" s="145"/>
      <c r="T37" s="146"/>
      <c r="U37" s="147"/>
      <c r="V37" s="148"/>
      <c r="W37" s="162"/>
    </row>
    <row r="38" spans="1:199" ht="15" customHeight="1" x14ac:dyDescent="0.2">
      <c r="A38" s="143" t="s">
        <v>47</v>
      </c>
      <c r="B38" s="144" t="s">
        <v>65</v>
      </c>
      <c r="C38" s="145"/>
      <c r="D38" s="156"/>
      <c r="E38" s="145">
        <f t="shared" si="12"/>
        <v>0</v>
      </c>
      <c r="F38" s="156"/>
      <c r="G38" s="156"/>
      <c r="H38" s="156"/>
      <c r="I38" s="156"/>
      <c r="J38" s="156"/>
      <c r="K38" s="156"/>
      <c r="L38" s="156"/>
      <c r="M38" s="156"/>
      <c r="N38" s="156"/>
      <c r="O38" s="156"/>
      <c r="P38" s="156"/>
      <c r="Q38" s="156"/>
      <c r="R38" s="145">
        <f t="shared" si="13"/>
        <v>0</v>
      </c>
      <c r="S38" s="145">
        <f t="shared" si="14"/>
        <v>0</v>
      </c>
      <c r="T38" s="146">
        <f t="shared" si="15"/>
        <v>0</v>
      </c>
      <c r="U38" s="147"/>
      <c r="V38" s="148"/>
      <c r="W38" s="162"/>
    </row>
    <row r="39" spans="1:199" ht="15" customHeight="1" thickBot="1" x14ac:dyDescent="0.25">
      <c r="A39" s="143" t="s">
        <v>47</v>
      </c>
      <c r="B39" s="144" t="s">
        <v>66</v>
      </c>
      <c r="C39" s="145"/>
      <c r="D39" s="156"/>
      <c r="E39" s="145">
        <f t="shared" si="12"/>
        <v>0</v>
      </c>
      <c r="F39" s="156"/>
      <c r="G39" s="156"/>
      <c r="H39" s="156"/>
      <c r="I39" s="156"/>
      <c r="J39" s="156"/>
      <c r="K39" s="156"/>
      <c r="L39" s="156"/>
      <c r="M39" s="156"/>
      <c r="N39" s="156"/>
      <c r="O39" s="156"/>
      <c r="P39" s="156"/>
      <c r="Q39" s="156"/>
      <c r="R39" s="145">
        <f t="shared" si="13"/>
        <v>0</v>
      </c>
      <c r="S39" s="145">
        <f t="shared" si="14"/>
        <v>0</v>
      </c>
      <c r="T39" s="146">
        <f t="shared" si="15"/>
        <v>0</v>
      </c>
      <c r="U39" s="147"/>
      <c r="V39" s="148"/>
      <c r="W39" s="162"/>
    </row>
    <row r="40" spans="1:199" s="142" customFormat="1" ht="15.95" customHeight="1" thickBot="1" x14ac:dyDescent="0.25">
      <c r="A40" s="124"/>
      <c r="B40" s="158" t="s">
        <v>67</v>
      </c>
      <c r="C40" s="159">
        <f>SUBTOTAL(9,C32:C39)</f>
        <v>0</v>
      </c>
      <c r="D40" s="159">
        <f t="shared" ref="D40:E40" si="16">SUBTOTAL(9,D32:D39)</f>
        <v>0</v>
      </c>
      <c r="E40" s="159">
        <f t="shared" si="16"/>
        <v>0</v>
      </c>
      <c r="F40" s="159">
        <f>SUBTOTAL(9,F32:F39)</f>
        <v>0</v>
      </c>
      <c r="G40" s="159">
        <f>SUBTOTAL(9,G32:G39)</f>
        <v>0</v>
      </c>
      <c r="H40" s="159">
        <f>SUBTOTAL(9,H32:H39)</f>
        <v>0</v>
      </c>
      <c r="I40" s="159">
        <f>SUBTOTAL(9,I32:I39)</f>
        <v>0</v>
      </c>
      <c r="J40" s="159">
        <f>SUBTOTAL(9,J32:J39)</f>
        <v>0</v>
      </c>
      <c r="K40" s="159">
        <f t="shared" ref="K40:R40" si="17">SUBTOTAL(9,K32:K39)</f>
        <v>0</v>
      </c>
      <c r="L40" s="159">
        <f t="shared" si="17"/>
        <v>0</v>
      </c>
      <c r="M40" s="159">
        <f t="shared" si="17"/>
        <v>0</v>
      </c>
      <c r="N40" s="159">
        <f t="shared" si="17"/>
        <v>0</v>
      </c>
      <c r="O40" s="159">
        <f t="shared" si="17"/>
        <v>0</v>
      </c>
      <c r="P40" s="159">
        <f t="shared" si="17"/>
        <v>0</v>
      </c>
      <c r="Q40" s="159">
        <f t="shared" si="17"/>
        <v>0</v>
      </c>
      <c r="R40" s="159">
        <f t="shared" si="17"/>
        <v>0</v>
      </c>
      <c r="S40" s="159">
        <f>SUBTOTAL(9,S32:S39)</f>
        <v>0</v>
      </c>
      <c r="T40" s="160">
        <f t="shared" si="15"/>
        <v>0</v>
      </c>
      <c r="U40" s="161"/>
      <c r="V40" s="148"/>
      <c r="W40" s="162"/>
      <c r="X40" s="124"/>
      <c r="Y40" s="124"/>
      <c r="Z40" s="124"/>
      <c r="AA40" s="124"/>
      <c r="AB40" s="124"/>
      <c r="AC40" s="124"/>
      <c r="AD40" s="124"/>
      <c r="AE40" s="124"/>
      <c r="AF40" s="124"/>
      <c r="AG40" s="124"/>
      <c r="AH40" s="124"/>
      <c r="AI40" s="124"/>
      <c r="AJ40" s="124"/>
      <c r="AK40" s="124"/>
      <c r="AL40" s="124"/>
      <c r="AM40" s="124"/>
      <c r="AN40" s="124"/>
      <c r="AO40" s="124"/>
      <c r="AP40" s="124"/>
      <c r="AQ40" s="124"/>
      <c r="AR40" s="124"/>
      <c r="AS40" s="124"/>
      <c r="AT40" s="124"/>
      <c r="AU40" s="124"/>
      <c r="AV40" s="124"/>
      <c r="AW40" s="124"/>
      <c r="AX40" s="124"/>
      <c r="AY40" s="124"/>
      <c r="AZ40" s="124"/>
      <c r="BA40" s="124"/>
      <c r="BB40" s="124"/>
      <c r="BC40" s="124"/>
      <c r="BD40" s="124"/>
      <c r="BE40" s="124"/>
      <c r="BF40" s="124"/>
      <c r="BG40" s="124"/>
      <c r="BH40" s="124"/>
      <c r="BI40" s="124"/>
      <c r="BJ40" s="124"/>
      <c r="BK40" s="124"/>
      <c r="BL40" s="124"/>
      <c r="BM40" s="124"/>
      <c r="BN40" s="124"/>
      <c r="BO40" s="124"/>
      <c r="BP40" s="124"/>
      <c r="BQ40" s="124"/>
      <c r="BR40" s="124"/>
      <c r="BS40" s="124"/>
      <c r="BT40" s="124"/>
      <c r="BU40" s="124"/>
      <c r="BV40" s="124"/>
      <c r="BW40" s="124"/>
      <c r="BX40" s="124"/>
      <c r="BY40" s="124"/>
      <c r="BZ40" s="124"/>
      <c r="CA40" s="124"/>
      <c r="CB40" s="124"/>
      <c r="CC40" s="124"/>
      <c r="CD40" s="124"/>
      <c r="CE40" s="124"/>
      <c r="CF40" s="124"/>
      <c r="CG40" s="124"/>
      <c r="CH40" s="124"/>
      <c r="CI40" s="124"/>
      <c r="CJ40" s="124"/>
      <c r="CK40" s="124"/>
      <c r="CL40" s="124"/>
      <c r="CM40" s="124"/>
      <c r="CN40" s="124"/>
      <c r="CO40" s="124"/>
      <c r="CP40" s="124"/>
      <c r="CQ40" s="124"/>
      <c r="CR40" s="124"/>
      <c r="CS40" s="124"/>
      <c r="CT40" s="124"/>
      <c r="CU40" s="124"/>
      <c r="CV40" s="124"/>
      <c r="CW40" s="124"/>
      <c r="CX40" s="124"/>
      <c r="CY40" s="124"/>
      <c r="CZ40" s="124"/>
      <c r="DA40" s="124"/>
      <c r="DB40" s="124"/>
      <c r="DC40" s="124"/>
      <c r="DD40" s="124"/>
      <c r="DE40" s="124"/>
      <c r="DF40" s="124"/>
      <c r="DG40" s="124"/>
      <c r="DH40" s="124"/>
      <c r="DI40" s="124"/>
      <c r="DJ40" s="124"/>
      <c r="DK40" s="124"/>
      <c r="DL40" s="124"/>
      <c r="DM40" s="124"/>
      <c r="DN40" s="124"/>
      <c r="DO40" s="124"/>
      <c r="DP40" s="124"/>
      <c r="DQ40" s="124"/>
      <c r="DR40" s="124"/>
      <c r="DS40" s="124"/>
      <c r="DT40" s="124"/>
      <c r="DU40" s="124"/>
      <c r="DV40" s="124"/>
      <c r="DW40" s="124"/>
      <c r="DX40" s="124"/>
      <c r="DY40" s="124"/>
      <c r="DZ40" s="124"/>
      <c r="EA40" s="124"/>
      <c r="EB40" s="124"/>
      <c r="EC40" s="124"/>
      <c r="ED40" s="124"/>
      <c r="EE40" s="124"/>
      <c r="EF40" s="124"/>
      <c r="EG40" s="124"/>
      <c r="EH40" s="124"/>
      <c r="EI40" s="124"/>
      <c r="EJ40" s="124"/>
      <c r="EK40" s="124"/>
      <c r="EL40" s="124"/>
      <c r="EM40" s="124"/>
      <c r="EN40" s="124"/>
      <c r="EO40" s="124"/>
      <c r="EP40" s="124"/>
      <c r="EQ40" s="124"/>
      <c r="ER40" s="124"/>
      <c r="ES40" s="124"/>
      <c r="ET40" s="124"/>
      <c r="EU40" s="124"/>
      <c r="EV40" s="124"/>
      <c r="EW40" s="124"/>
      <c r="EX40" s="124"/>
      <c r="EY40" s="124"/>
      <c r="EZ40" s="124"/>
      <c r="FA40" s="124"/>
      <c r="FB40" s="124"/>
      <c r="FC40" s="124"/>
      <c r="FD40" s="124"/>
      <c r="FE40" s="124"/>
      <c r="FF40" s="124"/>
      <c r="FG40" s="124"/>
      <c r="FH40" s="124"/>
      <c r="FI40" s="124"/>
      <c r="FJ40" s="124"/>
      <c r="FK40" s="124"/>
      <c r="FL40" s="124"/>
      <c r="FM40" s="124"/>
      <c r="FN40" s="124"/>
      <c r="FO40" s="124"/>
      <c r="FP40" s="124"/>
      <c r="FQ40" s="124"/>
      <c r="FR40" s="124"/>
      <c r="FS40" s="124"/>
      <c r="FT40" s="124"/>
      <c r="FU40" s="124"/>
      <c r="FV40" s="124"/>
      <c r="FW40" s="124"/>
      <c r="FX40" s="124"/>
      <c r="FY40" s="124"/>
      <c r="FZ40" s="124"/>
      <c r="GA40" s="124"/>
      <c r="GB40" s="124"/>
      <c r="GC40" s="124"/>
      <c r="GD40" s="124"/>
      <c r="GE40" s="124"/>
      <c r="GF40" s="124"/>
      <c r="GG40" s="124"/>
      <c r="GH40" s="124"/>
      <c r="GI40" s="124"/>
      <c r="GJ40" s="124"/>
      <c r="GK40" s="124"/>
      <c r="GL40" s="124"/>
      <c r="GM40" s="124"/>
      <c r="GN40" s="124"/>
      <c r="GO40" s="124"/>
      <c r="GP40" s="124"/>
      <c r="GQ40" s="124"/>
    </row>
    <row r="41" spans="1:199" ht="15.95" customHeight="1" x14ac:dyDescent="0.2">
      <c r="B41" s="139" t="s">
        <v>68</v>
      </c>
      <c r="C41" s="140"/>
      <c r="D41" s="140"/>
      <c r="E41" s="140"/>
      <c r="F41" s="140"/>
      <c r="G41" s="140"/>
      <c r="H41" s="140"/>
      <c r="I41" s="140"/>
      <c r="J41" s="140"/>
      <c r="K41" s="140"/>
      <c r="L41" s="140"/>
      <c r="M41" s="140"/>
      <c r="N41" s="140"/>
      <c r="O41" s="140"/>
      <c r="P41" s="140"/>
      <c r="Q41" s="140"/>
      <c r="R41" s="140"/>
      <c r="S41" s="140"/>
      <c r="T41" s="140"/>
      <c r="U41" s="155"/>
      <c r="V41" s="148"/>
      <c r="W41" s="162"/>
    </row>
    <row r="42" spans="1:199" ht="15" customHeight="1" x14ac:dyDescent="0.2">
      <c r="A42" s="143" t="s">
        <v>47</v>
      </c>
      <c r="B42" s="144" t="s">
        <v>69</v>
      </c>
      <c r="C42" s="145"/>
      <c r="D42" s="156"/>
      <c r="E42" s="145">
        <f t="shared" ref="E42:E49" si="18">C42+D42</f>
        <v>0</v>
      </c>
      <c r="F42" s="156"/>
      <c r="G42" s="156"/>
      <c r="H42" s="156"/>
      <c r="I42" s="156"/>
      <c r="J42" s="156"/>
      <c r="K42" s="156"/>
      <c r="L42" s="156"/>
      <c r="M42" s="156"/>
      <c r="N42" s="156"/>
      <c r="O42" s="156"/>
      <c r="P42" s="156"/>
      <c r="Q42" s="156"/>
      <c r="R42" s="145">
        <f t="shared" ref="R42:R49" si="19">SUM(F42:Q42)</f>
        <v>0</v>
      </c>
      <c r="S42" s="145">
        <f t="shared" ref="S42:S49" si="20">E42-R42</f>
        <v>0</v>
      </c>
      <c r="T42" s="146">
        <f t="shared" ref="T42:T50" si="21">IF(R42=0,0,R42/E42)</f>
        <v>0</v>
      </c>
      <c r="U42" s="147"/>
      <c r="V42" s="148"/>
      <c r="W42" s="162"/>
    </row>
    <row r="43" spans="1:199" ht="15" customHeight="1" x14ac:dyDescent="0.2">
      <c r="A43" s="143" t="s">
        <v>47</v>
      </c>
      <c r="B43" s="144" t="s">
        <v>70</v>
      </c>
      <c r="C43" s="145"/>
      <c r="D43" s="156"/>
      <c r="E43" s="145">
        <f t="shared" si="18"/>
        <v>0</v>
      </c>
      <c r="F43" s="156"/>
      <c r="G43" s="156"/>
      <c r="H43" s="156"/>
      <c r="I43" s="156"/>
      <c r="J43" s="156"/>
      <c r="K43" s="156"/>
      <c r="L43" s="156"/>
      <c r="M43" s="156"/>
      <c r="N43" s="156"/>
      <c r="O43" s="156"/>
      <c r="P43" s="156"/>
      <c r="Q43" s="156"/>
      <c r="R43" s="145">
        <f t="shared" si="19"/>
        <v>0</v>
      </c>
      <c r="S43" s="145">
        <f t="shared" si="20"/>
        <v>0</v>
      </c>
      <c r="T43" s="146">
        <f t="shared" si="21"/>
        <v>0</v>
      </c>
      <c r="U43" s="147"/>
      <c r="V43" s="148"/>
      <c r="W43" s="162"/>
    </row>
    <row r="44" spans="1:199" ht="15" customHeight="1" x14ac:dyDescent="0.2">
      <c r="A44" s="143" t="s">
        <v>47</v>
      </c>
      <c r="B44" s="144" t="s">
        <v>71</v>
      </c>
      <c r="C44" s="145"/>
      <c r="D44" s="156"/>
      <c r="E44" s="145">
        <f t="shared" si="18"/>
        <v>0</v>
      </c>
      <c r="F44" s="156"/>
      <c r="G44" s="156"/>
      <c r="H44" s="156"/>
      <c r="I44" s="156"/>
      <c r="J44" s="156"/>
      <c r="K44" s="156"/>
      <c r="L44" s="156"/>
      <c r="M44" s="156"/>
      <c r="N44" s="156"/>
      <c r="O44" s="156"/>
      <c r="P44" s="156"/>
      <c r="Q44" s="156"/>
      <c r="R44" s="145">
        <f t="shared" si="19"/>
        <v>0</v>
      </c>
      <c r="S44" s="145">
        <f t="shared" si="20"/>
        <v>0</v>
      </c>
      <c r="T44" s="146">
        <f t="shared" si="21"/>
        <v>0</v>
      </c>
      <c r="U44" s="147"/>
      <c r="V44" s="148"/>
      <c r="W44" s="162"/>
    </row>
    <row r="45" spans="1:199" ht="15" customHeight="1" x14ac:dyDescent="0.2">
      <c r="A45" s="143" t="s">
        <v>47</v>
      </c>
      <c r="B45" s="144" t="s">
        <v>72</v>
      </c>
      <c r="C45" s="145"/>
      <c r="D45" s="156"/>
      <c r="E45" s="145">
        <f t="shared" si="18"/>
        <v>0</v>
      </c>
      <c r="F45" s="156"/>
      <c r="G45" s="156"/>
      <c r="H45" s="156"/>
      <c r="I45" s="156"/>
      <c r="J45" s="156"/>
      <c r="K45" s="156"/>
      <c r="L45" s="156"/>
      <c r="M45" s="156"/>
      <c r="N45" s="156"/>
      <c r="O45" s="156"/>
      <c r="P45" s="156"/>
      <c r="Q45" s="156"/>
      <c r="R45" s="145">
        <f t="shared" si="19"/>
        <v>0</v>
      </c>
      <c r="S45" s="145">
        <f t="shared" si="20"/>
        <v>0</v>
      </c>
      <c r="T45" s="146">
        <f t="shared" si="21"/>
        <v>0</v>
      </c>
      <c r="U45" s="147"/>
      <c r="V45" s="148"/>
      <c r="W45" s="162"/>
    </row>
    <row r="46" spans="1:199" ht="15" customHeight="1" x14ac:dyDescent="0.2">
      <c r="A46" s="143" t="s">
        <v>47</v>
      </c>
      <c r="B46" s="144" t="s">
        <v>73</v>
      </c>
      <c r="C46" s="157"/>
      <c r="D46" s="156"/>
      <c r="E46" s="145">
        <f t="shared" si="18"/>
        <v>0</v>
      </c>
      <c r="F46" s="156"/>
      <c r="G46" s="156"/>
      <c r="H46" s="156"/>
      <c r="I46" s="156"/>
      <c r="J46" s="156"/>
      <c r="K46" s="156"/>
      <c r="L46" s="156"/>
      <c r="M46" s="156"/>
      <c r="N46" s="156"/>
      <c r="O46" s="156"/>
      <c r="P46" s="156"/>
      <c r="Q46" s="156"/>
      <c r="R46" s="145">
        <f t="shared" si="19"/>
        <v>0</v>
      </c>
      <c r="S46" s="145">
        <f t="shared" si="20"/>
        <v>0</v>
      </c>
      <c r="T46" s="146">
        <f t="shared" si="21"/>
        <v>0</v>
      </c>
      <c r="U46" s="147"/>
      <c r="V46" s="148"/>
      <c r="W46" s="162"/>
    </row>
    <row r="47" spans="1:199" ht="15" customHeight="1" x14ac:dyDescent="0.2">
      <c r="A47" s="143" t="s">
        <v>47</v>
      </c>
      <c r="B47" s="144" t="s">
        <v>74</v>
      </c>
      <c r="C47" s="145"/>
      <c r="D47" s="156"/>
      <c r="E47" s="145">
        <f t="shared" si="18"/>
        <v>0</v>
      </c>
      <c r="F47" s="156"/>
      <c r="G47" s="156"/>
      <c r="H47" s="156"/>
      <c r="I47" s="156"/>
      <c r="J47" s="156"/>
      <c r="K47" s="156"/>
      <c r="L47" s="156"/>
      <c r="M47" s="156"/>
      <c r="N47" s="156"/>
      <c r="O47" s="156"/>
      <c r="P47" s="156"/>
      <c r="Q47" s="156"/>
      <c r="R47" s="145">
        <f t="shared" si="19"/>
        <v>0</v>
      </c>
      <c r="S47" s="145">
        <f t="shared" si="20"/>
        <v>0</v>
      </c>
      <c r="T47" s="146">
        <f t="shared" si="21"/>
        <v>0</v>
      </c>
      <c r="U47" s="147"/>
      <c r="V47" s="148"/>
      <c r="W47" s="162"/>
    </row>
    <row r="48" spans="1:199" ht="15" customHeight="1" x14ac:dyDescent="0.2">
      <c r="A48" s="143" t="s">
        <v>47</v>
      </c>
      <c r="B48" s="144" t="s">
        <v>75</v>
      </c>
      <c r="C48" s="145"/>
      <c r="D48" s="156"/>
      <c r="E48" s="145">
        <f t="shared" si="18"/>
        <v>0</v>
      </c>
      <c r="F48" s="156"/>
      <c r="G48" s="156"/>
      <c r="H48" s="156"/>
      <c r="I48" s="156"/>
      <c r="J48" s="156"/>
      <c r="K48" s="156"/>
      <c r="L48" s="156"/>
      <c r="M48" s="156"/>
      <c r="N48" s="156"/>
      <c r="O48" s="156"/>
      <c r="P48" s="156"/>
      <c r="Q48" s="156"/>
      <c r="R48" s="145">
        <f t="shared" si="19"/>
        <v>0</v>
      </c>
      <c r="S48" s="145">
        <f t="shared" si="20"/>
        <v>0</v>
      </c>
      <c r="T48" s="146">
        <f t="shared" si="21"/>
        <v>0</v>
      </c>
      <c r="U48" s="147"/>
      <c r="V48" s="148"/>
      <c r="W48" s="162"/>
    </row>
    <row r="49" spans="1:199" s="153" customFormat="1" ht="15" customHeight="1" thickBot="1" x14ac:dyDescent="0.25">
      <c r="A49" s="143" t="s">
        <v>47</v>
      </c>
      <c r="B49" s="144" t="s">
        <v>76</v>
      </c>
      <c r="C49" s="145"/>
      <c r="D49" s="156"/>
      <c r="E49" s="145">
        <f t="shared" si="18"/>
        <v>0</v>
      </c>
      <c r="F49" s="156"/>
      <c r="G49" s="156"/>
      <c r="H49" s="156"/>
      <c r="I49" s="156"/>
      <c r="J49" s="156"/>
      <c r="K49" s="156"/>
      <c r="L49" s="156"/>
      <c r="M49" s="156"/>
      <c r="N49" s="156"/>
      <c r="O49" s="156"/>
      <c r="P49" s="156"/>
      <c r="Q49" s="156"/>
      <c r="R49" s="145">
        <f t="shared" si="19"/>
        <v>0</v>
      </c>
      <c r="S49" s="145">
        <f t="shared" si="20"/>
        <v>0</v>
      </c>
      <c r="T49" s="146">
        <f t="shared" si="21"/>
        <v>0</v>
      </c>
      <c r="U49" s="147"/>
      <c r="V49" s="148"/>
      <c r="W49" s="162"/>
      <c r="X49" s="124"/>
      <c r="Y49" s="124"/>
      <c r="Z49" s="124"/>
      <c r="AA49" s="124"/>
      <c r="AB49" s="124"/>
      <c r="AC49" s="124"/>
      <c r="AD49" s="124"/>
      <c r="AE49" s="124"/>
      <c r="AF49" s="124"/>
      <c r="AG49" s="124"/>
      <c r="AH49" s="124"/>
      <c r="AI49" s="124"/>
      <c r="AJ49" s="124"/>
      <c r="AK49" s="124"/>
      <c r="AL49" s="124"/>
      <c r="AM49" s="124"/>
      <c r="AN49" s="124"/>
      <c r="AO49" s="124"/>
      <c r="AP49" s="124"/>
      <c r="AQ49" s="124"/>
      <c r="AR49" s="124"/>
      <c r="AS49" s="124"/>
      <c r="AT49" s="124"/>
      <c r="AU49" s="124"/>
      <c r="AV49" s="124"/>
      <c r="AW49" s="124"/>
      <c r="AX49" s="124"/>
      <c r="AY49" s="124"/>
      <c r="AZ49" s="124"/>
      <c r="BA49" s="124"/>
      <c r="BB49" s="124"/>
      <c r="BC49" s="124"/>
      <c r="BD49" s="124"/>
      <c r="BE49" s="124"/>
      <c r="BF49" s="124"/>
      <c r="BG49" s="124"/>
      <c r="BH49" s="124"/>
      <c r="BI49" s="124"/>
      <c r="BJ49" s="124"/>
      <c r="BK49" s="124"/>
      <c r="BL49" s="124"/>
      <c r="BM49" s="124"/>
      <c r="BN49" s="124"/>
      <c r="BO49" s="124"/>
      <c r="BP49" s="124"/>
      <c r="BQ49" s="124"/>
      <c r="BR49" s="124"/>
      <c r="BS49" s="124"/>
      <c r="BT49" s="124"/>
      <c r="BU49" s="124"/>
      <c r="BV49" s="124"/>
      <c r="BW49" s="124"/>
      <c r="BX49" s="124"/>
      <c r="BY49" s="124"/>
      <c r="BZ49" s="124"/>
      <c r="CA49" s="124"/>
      <c r="CB49" s="124"/>
      <c r="CC49" s="124"/>
      <c r="CD49" s="124"/>
      <c r="CE49" s="124"/>
      <c r="CF49" s="124"/>
      <c r="CG49" s="124"/>
      <c r="CH49" s="124"/>
      <c r="CI49" s="124"/>
      <c r="CJ49" s="124"/>
      <c r="CK49" s="124"/>
      <c r="CL49" s="124"/>
      <c r="CM49" s="124"/>
      <c r="CN49" s="124"/>
      <c r="CO49" s="124"/>
      <c r="CP49" s="124"/>
      <c r="CQ49" s="124"/>
      <c r="CR49" s="124"/>
      <c r="CS49" s="124"/>
      <c r="CT49" s="124"/>
      <c r="CU49" s="124"/>
      <c r="CV49" s="124"/>
      <c r="CW49" s="124"/>
      <c r="CX49" s="124"/>
      <c r="CY49" s="124"/>
      <c r="CZ49" s="124"/>
      <c r="DA49" s="124"/>
      <c r="DB49" s="124"/>
      <c r="DC49" s="124"/>
      <c r="DD49" s="124"/>
      <c r="DE49" s="124"/>
      <c r="DF49" s="124"/>
      <c r="DG49" s="124"/>
      <c r="DH49" s="124"/>
      <c r="DI49" s="124"/>
      <c r="DJ49" s="124"/>
      <c r="DK49" s="124"/>
      <c r="DL49" s="124"/>
      <c r="DM49" s="124"/>
      <c r="DN49" s="124"/>
      <c r="DO49" s="124"/>
      <c r="DP49" s="124"/>
      <c r="DQ49" s="124"/>
      <c r="DR49" s="124"/>
      <c r="DS49" s="124"/>
      <c r="DT49" s="124"/>
      <c r="DU49" s="124"/>
      <c r="DV49" s="124"/>
      <c r="DW49" s="124"/>
      <c r="DX49" s="124"/>
      <c r="DY49" s="124"/>
      <c r="DZ49" s="124"/>
      <c r="EA49" s="124"/>
      <c r="EB49" s="124"/>
      <c r="EC49" s="124"/>
      <c r="ED49" s="124"/>
      <c r="EE49" s="124"/>
      <c r="EF49" s="124"/>
      <c r="EG49" s="124"/>
      <c r="EH49" s="124"/>
      <c r="EI49" s="124"/>
      <c r="EJ49" s="124"/>
      <c r="EK49" s="124"/>
      <c r="EL49" s="124"/>
      <c r="EM49" s="124"/>
      <c r="EN49" s="124"/>
      <c r="EO49" s="124"/>
      <c r="EP49" s="124"/>
      <c r="EQ49" s="124"/>
      <c r="ER49" s="124"/>
      <c r="ES49" s="124"/>
      <c r="ET49" s="124"/>
      <c r="EU49" s="124"/>
      <c r="EV49" s="124"/>
      <c r="EW49" s="124"/>
      <c r="EX49" s="124"/>
      <c r="EY49" s="124"/>
      <c r="EZ49" s="124"/>
      <c r="FA49" s="124"/>
      <c r="FB49" s="124"/>
      <c r="FC49" s="124"/>
      <c r="FD49" s="124"/>
      <c r="FE49" s="124"/>
      <c r="FF49" s="124"/>
      <c r="FG49" s="124"/>
      <c r="FH49" s="124"/>
      <c r="FI49" s="124"/>
      <c r="FJ49" s="124"/>
      <c r="FK49" s="124"/>
      <c r="FL49" s="124"/>
      <c r="FM49" s="124"/>
      <c r="FN49" s="124"/>
      <c r="FO49" s="124"/>
      <c r="FP49" s="124"/>
      <c r="FQ49" s="124"/>
      <c r="FR49" s="124"/>
      <c r="FS49" s="124"/>
      <c r="FT49" s="124"/>
      <c r="FU49" s="124"/>
      <c r="FV49" s="124"/>
      <c r="FW49" s="124"/>
      <c r="FX49" s="124"/>
      <c r="FY49" s="124"/>
      <c r="FZ49" s="124"/>
      <c r="GA49" s="124"/>
      <c r="GB49" s="124"/>
      <c r="GC49" s="124"/>
      <c r="GD49" s="124"/>
      <c r="GE49" s="124"/>
      <c r="GF49" s="124"/>
      <c r="GG49" s="124"/>
      <c r="GH49" s="124"/>
      <c r="GI49" s="124"/>
      <c r="GJ49" s="124"/>
      <c r="GK49" s="124"/>
      <c r="GL49" s="124"/>
      <c r="GM49" s="124"/>
      <c r="GN49" s="124"/>
      <c r="GO49" s="124"/>
      <c r="GP49" s="124"/>
      <c r="GQ49" s="124"/>
    </row>
    <row r="50" spans="1:199" s="142" customFormat="1" ht="15.95" customHeight="1" thickBot="1" x14ac:dyDescent="0.25">
      <c r="A50" s="124"/>
      <c r="B50" s="158" t="s">
        <v>77</v>
      </c>
      <c r="C50" s="159">
        <f>SUBTOTAL(9,C42:C49)</f>
        <v>0</v>
      </c>
      <c r="D50" s="159">
        <f t="shared" ref="D50:S50" si="22">SUBTOTAL(9,D42:D49)</f>
        <v>0</v>
      </c>
      <c r="E50" s="159">
        <f t="shared" si="22"/>
        <v>0</v>
      </c>
      <c r="F50" s="159">
        <f>SUBTOTAL(9,F42:F49)</f>
        <v>0</v>
      </c>
      <c r="G50" s="159">
        <f>SUBTOTAL(9,G42:G49)</f>
        <v>0</v>
      </c>
      <c r="H50" s="159">
        <f>SUBTOTAL(9,H42:H49)</f>
        <v>0</v>
      </c>
      <c r="I50" s="159">
        <f>SUBTOTAL(9,I42:I49)</f>
        <v>0</v>
      </c>
      <c r="J50" s="159">
        <f>SUBTOTAL(9,J42:J49)</f>
        <v>0</v>
      </c>
      <c r="K50" s="159"/>
      <c r="L50" s="159"/>
      <c r="M50" s="159"/>
      <c r="N50" s="159"/>
      <c r="O50" s="159"/>
      <c r="P50" s="159"/>
      <c r="Q50" s="159"/>
      <c r="R50" s="159">
        <f t="shared" ref="R50" si="23">SUBTOTAL(9,R42:R49)</f>
        <v>0</v>
      </c>
      <c r="S50" s="159">
        <f t="shared" si="22"/>
        <v>0</v>
      </c>
      <c r="T50" s="160">
        <f t="shared" si="21"/>
        <v>0</v>
      </c>
      <c r="U50" s="161"/>
      <c r="V50" s="148"/>
      <c r="W50" s="162"/>
      <c r="X50" s="124"/>
      <c r="Y50" s="124"/>
      <c r="Z50" s="124"/>
      <c r="AA50" s="124"/>
      <c r="AB50" s="124"/>
      <c r="AC50" s="124"/>
      <c r="AD50" s="124"/>
      <c r="AE50" s="124"/>
      <c r="AF50" s="124"/>
      <c r="AG50" s="124"/>
      <c r="AH50" s="124"/>
      <c r="AI50" s="124"/>
      <c r="AJ50" s="124"/>
      <c r="AK50" s="124"/>
      <c r="AL50" s="124"/>
      <c r="AM50" s="124"/>
      <c r="AN50" s="124"/>
      <c r="AO50" s="124"/>
      <c r="AP50" s="124"/>
      <c r="AQ50" s="124"/>
      <c r="AR50" s="124"/>
      <c r="AS50" s="124"/>
      <c r="AT50" s="124"/>
      <c r="AU50" s="124"/>
      <c r="AV50" s="124"/>
      <c r="AW50" s="124"/>
      <c r="AX50" s="124"/>
      <c r="AY50" s="124"/>
      <c r="AZ50" s="124"/>
      <c r="BA50" s="124"/>
      <c r="BB50" s="124"/>
      <c r="BC50" s="124"/>
      <c r="BD50" s="124"/>
      <c r="BE50" s="124"/>
      <c r="BF50" s="124"/>
      <c r="BG50" s="124"/>
      <c r="BH50" s="124"/>
      <c r="BI50" s="124"/>
      <c r="BJ50" s="124"/>
      <c r="BK50" s="124"/>
      <c r="BL50" s="124"/>
      <c r="BM50" s="124"/>
      <c r="BN50" s="124"/>
      <c r="BO50" s="124"/>
      <c r="BP50" s="124"/>
      <c r="BQ50" s="124"/>
      <c r="BR50" s="124"/>
      <c r="BS50" s="124"/>
      <c r="BT50" s="124"/>
      <c r="BU50" s="124"/>
      <c r="BV50" s="124"/>
      <c r="BW50" s="124"/>
      <c r="BX50" s="124"/>
      <c r="BY50" s="124"/>
      <c r="BZ50" s="124"/>
      <c r="CA50" s="124"/>
      <c r="CB50" s="124"/>
      <c r="CC50" s="124"/>
      <c r="CD50" s="124"/>
      <c r="CE50" s="124"/>
      <c r="CF50" s="124"/>
      <c r="CG50" s="124"/>
      <c r="CH50" s="124"/>
      <c r="CI50" s="124"/>
      <c r="CJ50" s="124"/>
      <c r="CK50" s="124"/>
      <c r="CL50" s="124"/>
      <c r="CM50" s="124"/>
      <c r="CN50" s="124"/>
      <c r="CO50" s="124"/>
      <c r="CP50" s="124"/>
      <c r="CQ50" s="124"/>
      <c r="CR50" s="124"/>
      <c r="CS50" s="124"/>
      <c r="CT50" s="124"/>
      <c r="CU50" s="124"/>
      <c r="CV50" s="124"/>
      <c r="CW50" s="124"/>
      <c r="CX50" s="124"/>
      <c r="CY50" s="124"/>
      <c r="CZ50" s="124"/>
      <c r="DA50" s="124"/>
      <c r="DB50" s="124"/>
      <c r="DC50" s="124"/>
      <c r="DD50" s="124"/>
      <c r="DE50" s="124"/>
      <c r="DF50" s="124"/>
      <c r="DG50" s="124"/>
      <c r="DH50" s="124"/>
      <c r="DI50" s="124"/>
      <c r="DJ50" s="124"/>
      <c r="DK50" s="124"/>
      <c r="DL50" s="124"/>
      <c r="DM50" s="124"/>
      <c r="DN50" s="124"/>
      <c r="DO50" s="124"/>
      <c r="DP50" s="124"/>
      <c r="DQ50" s="124"/>
      <c r="DR50" s="124"/>
      <c r="DS50" s="124"/>
      <c r="DT50" s="124"/>
      <c r="DU50" s="124"/>
      <c r="DV50" s="124"/>
      <c r="DW50" s="124"/>
      <c r="DX50" s="124"/>
      <c r="DY50" s="124"/>
      <c r="DZ50" s="124"/>
      <c r="EA50" s="124"/>
      <c r="EB50" s="124"/>
      <c r="EC50" s="124"/>
      <c r="ED50" s="124"/>
      <c r="EE50" s="124"/>
      <c r="EF50" s="124"/>
      <c r="EG50" s="124"/>
      <c r="EH50" s="124"/>
      <c r="EI50" s="124"/>
      <c r="EJ50" s="124"/>
      <c r="EK50" s="124"/>
      <c r="EL50" s="124"/>
      <c r="EM50" s="124"/>
      <c r="EN50" s="124"/>
      <c r="EO50" s="124"/>
      <c r="EP50" s="124"/>
      <c r="EQ50" s="124"/>
      <c r="ER50" s="124"/>
      <c r="ES50" s="124"/>
      <c r="ET50" s="124"/>
      <c r="EU50" s="124"/>
      <c r="EV50" s="124"/>
      <c r="EW50" s="124"/>
      <c r="EX50" s="124"/>
      <c r="EY50" s="124"/>
      <c r="EZ50" s="124"/>
      <c r="FA50" s="124"/>
      <c r="FB50" s="124"/>
      <c r="FC50" s="124"/>
      <c r="FD50" s="124"/>
      <c r="FE50" s="124"/>
      <c r="FF50" s="124"/>
      <c r="FG50" s="124"/>
      <c r="FH50" s="124"/>
      <c r="FI50" s="124"/>
      <c r="FJ50" s="124"/>
      <c r="FK50" s="124"/>
      <c r="FL50" s="124"/>
      <c r="FM50" s="124"/>
      <c r="FN50" s="124"/>
      <c r="FO50" s="124"/>
      <c r="FP50" s="124"/>
      <c r="FQ50" s="124"/>
      <c r="FR50" s="124"/>
      <c r="FS50" s="124"/>
      <c r="FT50" s="124"/>
      <c r="FU50" s="124"/>
      <c r="FV50" s="124"/>
      <c r="FW50" s="124"/>
      <c r="FX50" s="124"/>
      <c r="FY50" s="124"/>
      <c r="FZ50" s="124"/>
      <c r="GA50" s="124"/>
      <c r="GB50" s="124"/>
      <c r="GC50" s="124"/>
      <c r="GD50" s="124"/>
      <c r="GE50" s="124"/>
      <c r="GF50" s="124"/>
      <c r="GG50" s="124"/>
      <c r="GH50" s="124"/>
      <c r="GI50" s="124"/>
      <c r="GJ50" s="124"/>
      <c r="GK50" s="124"/>
      <c r="GL50" s="124"/>
      <c r="GM50" s="124"/>
      <c r="GN50" s="124"/>
      <c r="GO50" s="124"/>
      <c r="GP50" s="124"/>
      <c r="GQ50" s="124"/>
    </row>
    <row r="51" spans="1:199" ht="15.95" customHeight="1" x14ac:dyDescent="0.2">
      <c r="B51" s="139" t="s">
        <v>78</v>
      </c>
      <c r="C51" s="140"/>
      <c r="D51" s="140"/>
      <c r="E51" s="140"/>
      <c r="F51" s="140"/>
      <c r="G51" s="140"/>
      <c r="H51" s="140"/>
      <c r="I51" s="140"/>
      <c r="J51" s="140"/>
      <c r="K51" s="140"/>
      <c r="L51" s="140"/>
      <c r="M51" s="140"/>
      <c r="N51" s="140"/>
      <c r="O51" s="140"/>
      <c r="P51" s="140"/>
      <c r="Q51" s="140"/>
      <c r="R51" s="140"/>
      <c r="S51" s="140"/>
      <c r="T51" s="140"/>
      <c r="U51" s="155"/>
      <c r="V51" s="148"/>
      <c r="W51" s="162"/>
    </row>
    <row r="52" spans="1:199" s="153" customFormat="1" ht="15" customHeight="1" thickBot="1" x14ac:dyDescent="0.25">
      <c r="A52" s="143" t="s">
        <v>47</v>
      </c>
      <c r="B52" s="144" t="s">
        <v>79</v>
      </c>
      <c r="C52" s="145"/>
      <c r="D52" s="156"/>
      <c r="E52" s="145">
        <f t="shared" ref="E52" si="24">C52+D52</f>
        <v>0</v>
      </c>
      <c r="F52" s="156">
        <f>SUMIF(' Initial Sched A - Bond'!$A$9:$A$9,'Budget Template'!B52,' Initial Sched A - Bond'!$F$9:$F$9)</f>
        <v>0</v>
      </c>
      <c r="G52" s="156"/>
      <c r="H52" s="156"/>
      <c r="I52" s="156"/>
      <c r="J52" s="156"/>
      <c r="K52" s="156"/>
      <c r="L52" s="156"/>
      <c r="M52" s="156"/>
      <c r="N52" s="156"/>
      <c r="O52" s="156"/>
      <c r="P52" s="156"/>
      <c r="Q52" s="156"/>
      <c r="R52" s="145">
        <f>SUM(F52:Q52)</f>
        <v>0</v>
      </c>
      <c r="S52" s="145">
        <f>E52-R52</f>
        <v>0</v>
      </c>
      <c r="T52" s="146">
        <f>IF(R52=0,0,R52/E52)</f>
        <v>0</v>
      </c>
      <c r="U52" s="147"/>
      <c r="V52" s="148"/>
      <c r="W52" s="162"/>
      <c r="X52" s="124"/>
      <c r="Y52" s="124"/>
      <c r="Z52" s="124"/>
      <c r="AA52" s="124"/>
      <c r="AB52" s="124"/>
      <c r="AC52" s="124"/>
      <c r="AD52" s="124"/>
      <c r="AE52" s="124"/>
      <c r="AF52" s="124"/>
      <c r="AG52" s="124"/>
      <c r="AH52" s="124"/>
      <c r="AI52" s="124"/>
      <c r="AJ52" s="124"/>
      <c r="AK52" s="124"/>
      <c r="AL52" s="124"/>
      <c r="AM52" s="124"/>
      <c r="AN52" s="124"/>
      <c r="AO52" s="124"/>
      <c r="AP52" s="124"/>
      <c r="AQ52" s="124"/>
      <c r="AR52" s="124"/>
      <c r="AS52" s="124"/>
      <c r="AT52" s="124"/>
      <c r="AU52" s="124"/>
      <c r="AV52" s="124"/>
      <c r="AW52" s="124"/>
      <c r="AX52" s="124"/>
      <c r="AY52" s="124"/>
      <c r="AZ52" s="124"/>
      <c r="BA52" s="124"/>
      <c r="BB52" s="124"/>
      <c r="BC52" s="124"/>
      <c r="BD52" s="124"/>
      <c r="BE52" s="124"/>
      <c r="BF52" s="124"/>
      <c r="BG52" s="124"/>
      <c r="BH52" s="124"/>
      <c r="BI52" s="124"/>
      <c r="BJ52" s="124"/>
      <c r="BK52" s="124"/>
      <c r="BL52" s="124"/>
      <c r="BM52" s="124"/>
      <c r="BN52" s="124"/>
      <c r="BO52" s="124"/>
      <c r="BP52" s="124"/>
      <c r="BQ52" s="124"/>
      <c r="BR52" s="124"/>
      <c r="BS52" s="124"/>
      <c r="BT52" s="124"/>
      <c r="BU52" s="124"/>
      <c r="BV52" s="124"/>
      <c r="BW52" s="124"/>
      <c r="BX52" s="124"/>
      <c r="BY52" s="124"/>
      <c r="BZ52" s="124"/>
      <c r="CA52" s="124"/>
      <c r="CB52" s="124"/>
      <c r="CC52" s="124"/>
      <c r="CD52" s="124"/>
      <c r="CE52" s="124"/>
      <c r="CF52" s="124"/>
      <c r="CG52" s="124"/>
      <c r="CH52" s="124"/>
      <c r="CI52" s="124"/>
      <c r="CJ52" s="124"/>
      <c r="CK52" s="124"/>
      <c r="CL52" s="124"/>
      <c r="CM52" s="124"/>
      <c r="CN52" s="124"/>
      <c r="CO52" s="124"/>
      <c r="CP52" s="124"/>
      <c r="CQ52" s="124"/>
      <c r="CR52" s="124"/>
      <c r="CS52" s="124"/>
      <c r="CT52" s="124"/>
      <c r="CU52" s="124"/>
      <c r="CV52" s="124"/>
      <c r="CW52" s="124"/>
      <c r="CX52" s="124"/>
      <c r="CY52" s="124"/>
      <c r="CZ52" s="124"/>
      <c r="DA52" s="124"/>
      <c r="DB52" s="124"/>
      <c r="DC52" s="124"/>
      <c r="DD52" s="124"/>
      <c r="DE52" s="124"/>
      <c r="DF52" s="124"/>
      <c r="DG52" s="124"/>
      <c r="DH52" s="124"/>
      <c r="DI52" s="124"/>
      <c r="DJ52" s="124"/>
      <c r="DK52" s="124"/>
      <c r="DL52" s="124"/>
      <c r="DM52" s="124"/>
      <c r="DN52" s="124"/>
      <c r="DO52" s="124"/>
      <c r="DP52" s="124"/>
      <c r="DQ52" s="124"/>
      <c r="DR52" s="124"/>
      <c r="DS52" s="124"/>
      <c r="DT52" s="124"/>
      <c r="DU52" s="124"/>
      <c r="DV52" s="124"/>
      <c r="DW52" s="124"/>
      <c r="DX52" s="124"/>
      <c r="DY52" s="124"/>
      <c r="DZ52" s="124"/>
      <c r="EA52" s="124"/>
      <c r="EB52" s="124"/>
      <c r="EC52" s="124"/>
      <c r="ED52" s="124"/>
      <c r="EE52" s="124"/>
      <c r="EF52" s="124"/>
      <c r="EG52" s="124"/>
      <c r="EH52" s="124"/>
      <c r="EI52" s="124"/>
      <c r="EJ52" s="124"/>
      <c r="EK52" s="124"/>
      <c r="EL52" s="124"/>
      <c r="EM52" s="124"/>
      <c r="EN52" s="124"/>
      <c r="EO52" s="124"/>
      <c r="EP52" s="124"/>
      <c r="EQ52" s="124"/>
      <c r="ER52" s="124"/>
      <c r="ES52" s="124"/>
      <c r="ET52" s="124"/>
      <c r="EU52" s="124"/>
      <c r="EV52" s="124"/>
      <c r="EW52" s="124"/>
      <c r="EX52" s="124"/>
      <c r="EY52" s="124"/>
      <c r="EZ52" s="124"/>
      <c r="FA52" s="124"/>
      <c r="FB52" s="124"/>
      <c r="FC52" s="124"/>
      <c r="FD52" s="124"/>
      <c r="FE52" s="124"/>
      <c r="FF52" s="124"/>
      <c r="FG52" s="124"/>
      <c r="FH52" s="124"/>
      <c r="FI52" s="124"/>
      <c r="FJ52" s="124"/>
      <c r="FK52" s="124"/>
      <c r="FL52" s="124"/>
      <c r="FM52" s="124"/>
      <c r="FN52" s="124"/>
      <c r="FO52" s="124"/>
      <c r="FP52" s="124"/>
      <c r="FQ52" s="124"/>
      <c r="FR52" s="124"/>
      <c r="FS52" s="124"/>
      <c r="FT52" s="124"/>
      <c r="FU52" s="124"/>
      <c r="FV52" s="124"/>
      <c r="FW52" s="124"/>
      <c r="FX52" s="124"/>
      <c r="FY52" s="124"/>
      <c r="FZ52" s="124"/>
      <c r="GA52" s="124"/>
      <c r="GB52" s="124"/>
      <c r="GC52" s="124"/>
      <c r="GD52" s="124"/>
      <c r="GE52" s="124"/>
      <c r="GF52" s="124"/>
      <c r="GG52" s="124"/>
      <c r="GH52" s="124"/>
      <c r="GI52" s="124"/>
      <c r="GJ52" s="124"/>
      <c r="GK52" s="124"/>
      <c r="GL52" s="124"/>
      <c r="GM52" s="124"/>
      <c r="GN52" s="124"/>
      <c r="GO52" s="124"/>
      <c r="GP52" s="124"/>
      <c r="GQ52" s="124"/>
    </row>
    <row r="53" spans="1:199" s="142" customFormat="1" ht="15.95" customHeight="1" thickBot="1" x14ac:dyDescent="0.25">
      <c r="A53" s="124"/>
      <c r="B53" s="158" t="s">
        <v>80</v>
      </c>
      <c r="C53" s="159">
        <f>SUBTOTAL(9,C52:C52)</f>
        <v>0</v>
      </c>
      <c r="D53" s="159"/>
      <c r="E53" s="159">
        <f t="shared" ref="E53:S53" si="25">SUBTOTAL(9,E52:E52)</f>
        <v>0</v>
      </c>
      <c r="F53" s="159">
        <f>SUBTOTAL(9,F52:F52)</f>
        <v>0</v>
      </c>
      <c r="G53" s="159">
        <f>SUBTOTAL(9,G52:G52)</f>
        <v>0</v>
      </c>
      <c r="H53" s="159">
        <f>SUBTOTAL(9,H52:H52)</f>
        <v>0</v>
      </c>
      <c r="I53" s="159">
        <f>SUBTOTAL(9,I52:I52)</f>
        <v>0</v>
      </c>
      <c r="J53" s="159">
        <f>SUBTOTAL(9,J52:J52)</f>
        <v>0</v>
      </c>
      <c r="K53" s="159"/>
      <c r="L53" s="159"/>
      <c r="M53" s="159"/>
      <c r="N53" s="159"/>
      <c r="O53" s="159"/>
      <c r="P53" s="159"/>
      <c r="Q53" s="159"/>
      <c r="R53" s="159">
        <f t="shared" ref="R53" si="26">SUBTOTAL(9,R52:R52)</f>
        <v>0</v>
      </c>
      <c r="S53" s="159">
        <f t="shared" si="25"/>
        <v>0</v>
      </c>
      <c r="T53" s="160">
        <f>IF(R53=0,0,R53/E53)</f>
        <v>0</v>
      </c>
      <c r="U53" s="161"/>
      <c r="V53" s="148"/>
      <c r="W53" s="162"/>
      <c r="X53" s="124"/>
      <c r="Y53" s="124"/>
      <c r="Z53" s="124"/>
      <c r="AA53" s="124"/>
      <c r="AB53" s="124"/>
      <c r="AC53" s="124"/>
      <c r="AD53" s="124"/>
      <c r="AE53" s="124"/>
      <c r="AF53" s="124"/>
      <c r="AG53" s="124"/>
      <c r="AH53" s="124"/>
      <c r="AI53" s="124"/>
      <c r="AJ53" s="124"/>
      <c r="AK53" s="124"/>
      <c r="AL53" s="124"/>
      <c r="AM53" s="124"/>
      <c r="AN53" s="124"/>
      <c r="AO53" s="124"/>
      <c r="AP53" s="124"/>
      <c r="AQ53" s="124"/>
      <c r="AR53" s="124"/>
      <c r="AS53" s="124"/>
      <c r="AT53" s="124"/>
      <c r="AU53" s="124"/>
      <c r="AV53" s="124"/>
      <c r="AW53" s="124"/>
      <c r="AX53" s="124"/>
      <c r="AY53" s="124"/>
      <c r="AZ53" s="124"/>
      <c r="BA53" s="124"/>
      <c r="BB53" s="124"/>
      <c r="BC53" s="124"/>
      <c r="BD53" s="124"/>
      <c r="BE53" s="124"/>
      <c r="BF53" s="124"/>
      <c r="BG53" s="124"/>
      <c r="BH53" s="124"/>
      <c r="BI53" s="124"/>
      <c r="BJ53" s="124"/>
      <c r="BK53" s="124"/>
      <c r="BL53" s="124"/>
      <c r="BM53" s="124"/>
      <c r="BN53" s="124"/>
      <c r="BO53" s="124"/>
      <c r="BP53" s="124"/>
      <c r="BQ53" s="124"/>
      <c r="BR53" s="124"/>
      <c r="BS53" s="124"/>
      <c r="BT53" s="124"/>
      <c r="BU53" s="124"/>
      <c r="BV53" s="124"/>
      <c r="BW53" s="124"/>
      <c r="BX53" s="124"/>
      <c r="BY53" s="124"/>
      <c r="BZ53" s="124"/>
      <c r="CA53" s="124"/>
      <c r="CB53" s="124"/>
      <c r="CC53" s="124"/>
      <c r="CD53" s="124"/>
      <c r="CE53" s="124"/>
      <c r="CF53" s="124"/>
      <c r="CG53" s="124"/>
      <c r="CH53" s="124"/>
      <c r="CI53" s="124"/>
      <c r="CJ53" s="124"/>
      <c r="CK53" s="124"/>
      <c r="CL53" s="124"/>
      <c r="CM53" s="124"/>
      <c r="CN53" s="124"/>
      <c r="CO53" s="124"/>
      <c r="CP53" s="124"/>
      <c r="CQ53" s="124"/>
      <c r="CR53" s="124"/>
      <c r="CS53" s="124"/>
      <c r="CT53" s="124"/>
      <c r="CU53" s="124"/>
      <c r="CV53" s="124"/>
      <c r="CW53" s="124"/>
      <c r="CX53" s="124"/>
      <c r="CY53" s="124"/>
      <c r="CZ53" s="124"/>
      <c r="DA53" s="124"/>
      <c r="DB53" s="124"/>
      <c r="DC53" s="124"/>
      <c r="DD53" s="124"/>
      <c r="DE53" s="124"/>
      <c r="DF53" s="124"/>
      <c r="DG53" s="124"/>
      <c r="DH53" s="124"/>
      <c r="DI53" s="124"/>
      <c r="DJ53" s="124"/>
      <c r="DK53" s="124"/>
      <c r="DL53" s="124"/>
      <c r="DM53" s="124"/>
      <c r="DN53" s="124"/>
      <c r="DO53" s="124"/>
      <c r="DP53" s="124"/>
      <c r="DQ53" s="124"/>
      <c r="DR53" s="124"/>
      <c r="DS53" s="124"/>
      <c r="DT53" s="124"/>
      <c r="DU53" s="124"/>
      <c r="DV53" s="124"/>
      <c r="DW53" s="124"/>
      <c r="DX53" s="124"/>
      <c r="DY53" s="124"/>
      <c r="DZ53" s="124"/>
      <c r="EA53" s="124"/>
      <c r="EB53" s="124"/>
      <c r="EC53" s="124"/>
      <c r="ED53" s="124"/>
      <c r="EE53" s="124"/>
      <c r="EF53" s="124"/>
      <c r="EG53" s="124"/>
      <c r="EH53" s="124"/>
      <c r="EI53" s="124"/>
      <c r="EJ53" s="124"/>
      <c r="EK53" s="124"/>
      <c r="EL53" s="124"/>
      <c r="EM53" s="124"/>
      <c r="EN53" s="124"/>
      <c r="EO53" s="124"/>
      <c r="EP53" s="124"/>
      <c r="EQ53" s="124"/>
      <c r="ER53" s="124"/>
      <c r="ES53" s="124"/>
      <c r="ET53" s="124"/>
      <c r="EU53" s="124"/>
      <c r="EV53" s="124"/>
      <c r="EW53" s="124"/>
      <c r="EX53" s="124"/>
      <c r="EY53" s="124"/>
      <c r="EZ53" s="124"/>
      <c r="FA53" s="124"/>
      <c r="FB53" s="124"/>
      <c r="FC53" s="124"/>
      <c r="FD53" s="124"/>
      <c r="FE53" s="124"/>
      <c r="FF53" s="124"/>
      <c r="FG53" s="124"/>
      <c r="FH53" s="124"/>
      <c r="FI53" s="124"/>
      <c r="FJ53" s="124"/>
      <c r="FK53" s="124"/>
      <c r="FL53" s="124"/>
      <c r="FM53" s="124"/>
      <c r="FN53" s="124"/>
      <c r="FO53" s="124"/>
      <c r="FP53" s="124"/>
      <c r="FQ53" s="124"/>
      <c r="FR53" s="124"/>
      <c r="FS53" s="124"/>
      <c r="FT53" s="124"/>
      <c r="FU53" s="124"/>
      <c r="FV53" s="124"/>
      <c r="FW53" s="124"/>
      <c r="FX53" s="124"/>
      <c r="FY53" s="124"/>
      <c r="FZ53" s="124"/>
      <c r="GA53" s="124"/>
      <c r="GB53" s="124"/>
      <c r="GC53" s="124"/>
      <c r="GD53" s="124"/>
      <c r="GE53" s="124"/>
      <c r="GF53" s="124"/>
      <c r="GG53" s="124"/>
      <c r="GH53" s="124"/>
      <c r="GI53" s="124"/>
      <c r="GJ53" s="124"/>
      <c r="GK53" s="124"/>
      <c r="GL53" s="124"/>
      <c r="GM53" s="124"/>
      <c r="GN53" s="124"/>
      <c r="GO53" s="124"/>
      <c r="GP53" s="124"/>
      <c r="GQ53" s="124"/>
    </row>
    <row r="54" spans="1:199" ht="15.95" customHeight="1" x14ac:dyDescent="0.2">
      <c r="B54" s="139" t="s">
        <v>81</v>
      </c>
      <c r="C54" s="140"/>
      <c r="D54" s="140"/>
      <c r="E54" s="140"/>
      <c r="F54" s="140"/>
      <c r="G54" s="140"/>
      <c r="H54" s="140"/>
      <c r="I54" s="140"/>
      <c r="J54" s="140"/>
      <c r="K54" s="140"/>
      <c r="L54" s="140"/>
      <c r="M54" s="140"/>
      <c r="N54" s="140"/>
      <c r="O54" s="140"/>
      <c r="P54" s="140"/>
      <c r="Q54" s="140"/>
      <c r="R54" s="140"/>
      <c r="S54" s="140"/>
      <c r="T54" s="140"/>
      <c r="U54" s="155"/>
      <c r="V54" s="148"/>
      <c r="W54" s="162"/>
    </row>
    <row r="55" spans="1:199" ht="15" thickBot="1" x14ac:dyDescent="0.25">
      <c r="A55" s="143" t="s">
        <v>47</v>
      </c>
      <c r="B55" s="144" t="s">
        <v>82</v>
      </c>
      <c r="C55" s="145"/>
      <c r="D55" s="156"/>
      <c r="E55" s="145">
        <f t="shared" ref="E55" si="27">C55+D55</f>
        <v>0</v>
      </c>
      <c r="F55" s="156">
        <f>SUMIF(' Initial Sched A - Bond'!$A$9:$A$9,'Budget Template'!B55,' Initial Sched A - Bond'!$F$9:$F$9)</f>
        <v>0</v>
      </c>
      <c r="G55" s="156"/>
      <c r="H55" s="156"/>
      <c r="I55" s="156"/>
      <c r="J55" s="156"/>
      <c r="K55" s="156"/>
      <c r="L55" s="156"/>
      <c r="M55" s="156"/>
      <c r="N55" s="156"/>
      <c r="O55" s="156"/>
      <c r="P55" s="156"/>
      <c r="Q55" s="156"/>
      <c r="R55" s="145">
        <f>SUM(F55:Q55)</f>
        <v>0</v>
      </c>
      <c r="S55" s="145">
        <f>E55-R55</f>
        <v>0</v>
      </c>
      <c r="T55" s="146">
        <f>IF(R55=0,0,R55/E55)</f>
        <v>0</v>
      </c>
      <c r="U55" s="147"/>
      <c r="V55" s="148"/>
      <c r="W55" s="162"/>
    </row>
    <row r="56" spans="1:199" s="142" customFormat="1" ht="15.95" customHeight="1" thickBot="1" x14ac:dyDescent="0.25">
      <c r="A56" s="124"/>
      <c r="B56" s="158" t="s">
        <v>83</v>
      </c>
      <c r="C56" s="159">
        <f>SUBTOTAL(9,C55:C55)</f>
        <v>0</v>
      </c>
      <c r="D56" s="159">
        <f t="shared" ref="D56:E56" si="28">SUBTOTAL(9,D55:D55)</f>
        <v>0</v>
      </c>
      <c r="E56" s="159">
        <f t="shared" si="28"/>
        <v>0</v>
      </c>
      <c r="F56" s="159">
        <f>SUBTOTAL(9,F55:F55)</f>
        <v>0</v>
      </c>
      <c r="G56" s="159">
        <f>SUBTOTAL(9,G55:G55)</f>
        <v>0</v>
      </c>
      <c r="H56" s="159">
        <f>SUBTOTAL(9,H55:H55)</f>
        <v>0</v>
      </c>
      <c r="I56" s="159">
        <f>SUBTOTAL(9,I55:I55)</f>
        <v>0</v>
      </c>
      <c r="J56" s="159">
        <f>SUBTOTAL(9,J55:J55)</f>
        <v>0</v>
      </c>
      <c r="K56" s="159"/>
      <c r="L56" s="159"/>
      <c r="M56" s="159"/>
      <c r="N56" s="159"/>
      <c r="O56" s="159"/>
      <c r="P56" s="159"/>
      <c r="Q56" s="159"/>
      <c r="R56" s="159">
        <f t="shared" ref="R56" si="29">SUBTOTAL(9,R55:R55)</f>
        <v>0</v>
      </c>
      <c r="S56" s="159">
        <f>SUBTOTAL(9,S55:S55)</f>
        <v>0</v>
      </c>
      <c r="T56" s="160">
        <f>IF(R56=0,0,R56/E56)</f>
        <v>0</v>
      </c>
      <c r="U56" s="161"/>
      <c r="V56" s="148"/>
      <c r="W56" s="162"/>
      <c r="X56" s="124"/>
      <c r="Y56" s="124"/>
      <c r="Z56" s="124"/>
      <c r="AA56" s="124"/>
      <c r="AB56" s="124"/>
      <c r="AC56" s="124"/>
      <c r="AD56" s="124"/>
      <c r="AE56" s="124"/>
      <c r="AF56" s="124"/>
      <c r="AG56" s="124"/>
      <c r="AH56" s="124"/>
      <c r="AI56" s="124"/>
      <c r="AJ56" s="124"/>
      <c r="AK56" s="124"/>
      <c r="AL56" s="124"/>
      <c r="AM56" s="124"/>
      <c r="AN56" s="124"/>
      <c r="AO56" s="124"/>
      <c r="AP56" s="124"/>
      <c r="AQ56" s="124"/>
      <c r="AR56" s="124"/>
      <c r="AS56" s="124"/>
      <c r="AT56" s="124"/>
      <c r="AU56" s="124"/>
      <c r="AV56" s="124"/>
      <c r="AW56" s="124"/>
      <c r="AX56" s="124"/>
      <c r="AY56" s="124"/>
      <c r="AZ56" s="124"/>
      <c r="BA56" s="124"/>
      <c r="BB56" s="124"/>
      <c r="BC56" s="124"/>
      <c r="BD56" s="124"/>
      <c r="BE56" s="124"/>
      <c r="BF56" s="124"/>
      <c r="BG56" s="124"/>
      <c r="BH56" s="124"/>
      <c r="BI56" s="124"/>
      <c r="BJ56" s="124"/>
      <c r="BK56" s="124"/>
      <c r="BL56" s="124"/>
      <c r="BM56" s="124"/>
      <c r="BN56" s="124"/>
      <c r="BO56" s="124"/>
      <c r="BP56" s="124"/>
      <c r="BQ56" s="124"/>
      <c r="BR56" s="124"/>
      <c r="BS56" s="124"/>
      <c r="BT56" s="124"/>
      <c r="BU56" s="124"/>
      <c r="BV56" s="124"/>
      <c r="BW56" s="124"/>
      <c r="BX56" s="124"/>
      <c r="BY56" s="124"/>
      <c r="BZ56" s="124"/>
      <c r="CA56" s="124"/>
      <c r="CB56" s="124"/>
      <c r="CC56" s="124"/>
      <c r="CD56" s="124"/>
      <c r="CE56" s="124"/>
      <c r="CF56" s="124"/>
      <c r="CG56" s="124"/>
      <c r="CH56" s="124"/>
      <c r="CI56" s="124"/>
      <c r="CJ56" s="124"/>
      <c r="CK56" s="124"/>
      <c r="CL56" s="124"/>
      <c r="CM56" s="124"/>
      <c r="CN56" s="124"/>
      <c r="CO56" s="124"/>
      <c r="CP56" s="124"/>
      <c r="CQ56" s="124"/>
      <c r="CR56" s="124"/>
      <c r="CS56" s="124"/>
      <c r="CT56" s="124"/>
      <c r="CU56" s="124"/>
      <c r="CV56" s="124"/>
      <c r="CW56" s="124"/>
      <c r="CX56" s="124"/>
      <c r="CY56" s="124"/>
      <c r="CZ56" s="124"/>
      <c r="DA56" s="124"/>
      <c r="DB56" s="124"/>
      <c r="DC56" s="124"/>
      <c r="DD56" s="124"/>
      <c r="DE56" s="124"/>
      <c r="DF56" s="124"/>
      <c r="DG56" s="124"/>
      <c r="DH56" s="124"/>
      <c r="DI56" s="124"/>
      <c r="DJ56" s="124"/>
      <c r="DK56" s="124"/>
      <c r="DL56" s="124"/>
      <c r="DM56" s="124"/>
      <c r="DN56" s="124"/>
      <c r="DO56" s="124"/>
      <c r="DP56" s="124"/>
      <c r="DQ56" s="124"/>
      <c r="DR56" s="124"/>
      <c r="DS56" s="124"/>
      <c r="DT56" s="124"/>
      <c r="DU56" s="124"/>
      <c r="DV56" s="124"/>
      <c r="DW56" s="124"/>
      <c r="DX56" s="124"/>
      <c r="DY56" s="124"/>
      <c r="DZ56" s="124"/>
      <c r="EA56" s="124"/>
      <c r="EB56" s="124"/>
      <c r="EC56" s="124"/>
      <c r="ED56" s="124"/>
      <c r="EE56" s="124"/>
      <c r="EF56" s="124"/>
      <c r="EG56" s="124"/>
      <c r="EH56" s="124"/>
      <c r="EI56" s="124"/>
      <c r="EJ56" s="124"/>
      <c r="EK56" s="124"/>
      <c r="EL56" s="124"/>
      <c r="EM56" s="124"/>
      <c r="EN56" s="124"/>
      <c r="EO56" s="124"/>
      <c r="EP56" s="124"/>
      <c r="EQ56" s="124"/>
      <c r="ER56" s="124"/>
      <c r="ES56" s="124"/>
      <c r="ET56" s="124"/>
      <c r="EU56" s="124"/>
      <c r="EV56" s="124"/>
      <c r="EW56" s="124"/>
      <c r="EX56" s="124"/>
      <c r="EY56" s="124"/>
      <c r="EZ56" s="124"/>
      <c r="FA56" s="124"/>
      <c r="FB56" s="124"/>
      <c r="FC56" s="124"/>
      <c r="FD56" s="124"/>
      <c r="FE56" s="124"/>
      <c r="FF56" s="124"/>
      <c r="FG56" s="124"/>
      <c r="FH56" s="124"/>
      <c r="FI56" s="124"/>
      <c r="FJ56" s="124"/>
      <c r="FK56" s="124"/>
      <c r="FL56" s="124"/>
      <c r="FM56" s="124"/>
      <c r="FN56" s="124"/>
      <c r="FO56" s="124"/>
      <c r="FP56" s="124"/>
      <c r="FQ56" s="124"/>
      <c r="FR56" s="124"/>
      <c r="FS56" s="124"/>
      <c r="FT56" s="124"/>
      <c r="FU56" s="124"/>
      <c r="FV56" s="124"/>
      <c r="FW56" s="124"/>
      <c r="FX56" s="124"/>
      <c r="FY56" s="124"/>
      <c r="FZ56" s="124"/>
      <c r="GA56" s="124"/>
      <c r="GB56" s="124"/>
      <c r="GC56" s="124"/>
      <c r="GD56" s="124"/>
      <c r="GE56" s="124"/>
      <c r="GF56" s="124"/>
      <c r="GG56" s="124"/>
      <c r="GH56" s="124"/>
      <c r="GI56" s="124"/>
      <c r="GJ56" s="124"/>
      <c r="GK56" s="124"/>
      <c r="GL56" s="124"/>
      <c r="GM56" s="124"/>
      <c r="GN56" s="124"/>
      <c r="GO56" s="124"/>
      <c r="GP56" s="124"/>
      <c r="GQ56" s="124"/>
    </row>
    <row r="57" spans="1:199" ht="15.95" customHeight="1" x14ac:dyDescent="0.2">
      <c r="B57" s="139" t="s">
        <v>84</v>
      </c>
      <c r="C57" s="140"/>
      <c r="D57" s="140"/>
      <c r="E57" s="140"/>
      <c r="F57" s="140"/>
      <c r="G57" s="140"/>
      <c r="H57" s="140"/>
      <c r="I57" s="140"/>
      <c r="J57" s="140"/>
      <c r="K57" s="140"/>
      <c r="L57" s="140"/>
      <c r="M57" s="140"/>
      <c r="N57" s="140"/>
      <c r="O57" s="140"/>
      <c r="P57" s="140"/>
      <c r="Q57" s="140"/>
      <c r="R57" s="140"/>
      <c r="S57" s="140"/>
      <c r="T57" s="140"/>
      <c r="U57" s="155"/>
      <c r="V57" s="148"/>
      <c r="W57" s="162"/>
    </row>
    <row r="58" spans="1:199" ht="14.25" x14ac:dyDescent="0.2">
      <c r="A58" s="143" t="s">
        <v>47</v>
      </c>
      <c r="B58" s="144" t="s">
        <v>85</v>
      </c>
      <c r="C58" s="145"/>
      <c r="D58" s="156"/>
      <c r="E58" s="145">
        <f t="shared" ref="E58" si="30">C58+D58</f>
        <v>0</v>
      </c>
      <c r="F58" s="156">
        <f>SUMIF(' Initial Sched A - Bond'!$A$9:$A$9,'Budget Template'!B58,' Initial Sched A - Bond'!$F$9:$F$9)</f>
        <v>0</v>
      </c>
      <c r="G58" s="156"/>
      <c r="H58" s="156"/>
      <c r="I58" s="156"/>
      <c r="J58" s="156"/>
      <c r="K58" s="156"/>
      <c r="L58" s="156"/>
      <c r="M58" s="156"/>
      <c r="N58" s="156"/>
      <c r="O58" s="156"/>
      <c r="P58" s="156"/>
      <c r="Q58" s="156"/>
      <c r="R58" s="145">
        <f t="shared" ref="R58:R63" si="31">SUM(F58:Q58)</f>
        <v>0</v>
      </c>
      <c r="S58" s="145">
        <f t="shared" ref="S58:S63" si="32">E58-R58</f>
        <v>0</v>
      </c>
      <c r="T58" s="146">
        <f t="shared" ref="T58:T67" si="33">IF(R58=0,0,R58/E58)</f>
        <v>0</v>
      </c>
      <c r="U58" s="147"/>
      <c r="V58" s="148"/>
      <c r="W58" s="162"/>
    </row>
    <row r="59" spans="1:199" ht="14.25" x14ac:dyDescent="0.2">
      <c r="A59" s="143" t="s">
        <v>47</v>
      </c>
      <c r="B59" s="144" t="s">
        <v>86</v>
      </c>
      <c r="C59" s="145"/>
      <c r="D59" s="156"/>
      <c r="E59" s="145">
        <f t="shared" ref="E59:E64" si="34">C59+D59</f>
        <v>0</v>
      </c>
      <c r="F59" s="156">
        <f>SUMIF(' Initial Sched A - Bond'!$A$9:$A$9,'Budget Template'!B59,' Initial Sched A - Bond'!$F$9:$F$9)</f>
        <v>0</v>
      </c>
      <c r="G59" s="156"/>
      <c r="H59" s="156"/>
      <c r="I59" s="156"/>
      <c r="J59" s="156"/>
      <c r="K59" s="156"/>
      <c r="L59" s="156"/>
      <c r="M59" s="156"/>
      <c r="N59" s="156"/>
      <c r="O59" s="156"/>
      <c r="P59" s="156"/>
      <c r="Q59" s="156"/>
      <c r="R59" s="145">
        <f t="shared" si="31"/>
        <v>0</v>
      </c>
      <c r="S59" s="145">
        <f t="shared" si="32"/>
        <v>0</v>
      </c>
      <c r="T59" s="146">
        <f t="shared" si="33"/>
        <v>0</v>
      </c>
      <c r="U59" s="147"/>
      <c r="V59" s="148"/>
      <c r="W59" s="162"/>
    </row>
    <row r="60" spans="1:199" ht="15" customHeight="1" x14ac:dyDescent="0.2">
      <c r="A60" s="143" t="s">
        <v>47</v>
      </c>
      <c r="B60" s="144" t="s">
        <v>87</v>
      </c>
      <c r="C60" s="145"/>
      <c r="D60" s="156"/>
      <c r="E60" s="145">
        <f t="shared" si="34"/>
        <v>0</v>
      </c>
      <c r="F60" s="156">
        <f>SUMIF(' Initial Sched A - Bond'!$A$9:$A$9,'Budget Template'!B60,' Initial Sched A - Bond'!$F$9:$F$9)</f>
        <v>0</v>
      </c>
      <c r="G60" s="156"/>
      <c r="H60" s="156"/>
      <c r="I60" s="156"/>
      <c r="J60" s="156"/>
      <c r="K60" s="156"/>
      <c r="L60" s="156"/>
      <c r="M60" s="156"/>
      <c r="N60" s="156"/>
      <c r="O60" s="156"/>
      <c r="P60" s="156"/>
      <c r="Q60" s="156"/>
      <c r="R60" s="145">
        <f t="shared" si="31"/>
        <v>0</v>
      </c>
      <c r="S60" s="145">
        <f t="shared" si="32"/>
        <v>0</v>
      </c>
      <c r="T60" s="146">
        <f t="shared" si="33"/>
        <v>0</v>
      </c>
      <c r="U60" s="147"/>
      <c r="V60" s="148"/>
      <c r="W60" s="162"/>
    </row>
    <row r="61" spans="1:199" ht="14.25" x14ac:dyDescent="0.2">
      <c r="A61" s="143" t="s">
        <v>47</v>
      </c>
      <c r="B61" s="163" t="s">
        <v>88</v>
      </c>
      <c r="C61" s="145"/>
      <c r="D61" s="156"/>
      <c r="E61" s="145">
        <f t="shared" si="34"/>
        <v>0</v>
      </c>
      <c r="F61" s="156">
        <f>SUMIF(' Initial Sched A - Bond'!$A$9:$A$9,'Budget Template'!B61,' Initial Sched A - Bond'!$F$9:$F$9)</f>
        <v>0</v>
      </c>
      <c r="G61" s="156"/>
      <c r="H61" s="156"/>
      <c r="I61" s="156"/>
      <c r="J61" s="156"/>
      <c r="K61" s="156"/>
      <c r="L61" s="156"/>
      <c r="M61" s="156"/>
      <c r="N61" s="156"/>
      <c r="O61" s="156"/>
      <c r="P61" s="156"/>
      <c r="Q61" s="156"/>
      <c r="R61" s="145">
        <f t="shared" si="31"/>
        <v>0</v>
      </c>
      <c r="S61" s="145">
        <f t="shared" si="32"/>
        <v>0</v>
      </c>
      <c r="T61" s="146">
        <f t="shared" si="33"/>
        <v>0</v>
      </c>
      <c r="U61" s="147"/>
      <c r="V61" s="148"/>
      <c r="W61" s="162"/>
    </row>
    <row r="62" spans="1:199" ht="14.25" x14ac:dyDescent="0.2">
      <c r="A62" s="143" t="s">
        <v>47</v>
      </c>
      <c r="B62" s="163" t="s">
        <v>89</v>
      </c>
      <c r="C62" s="145"/>
      <c r="D62" s="156"/>
      <c r="E62" s="145">
        <f t="shared" si="34"/>
        <v>0</v>
      </c>
      <c r="F62" s="156">
        <f>SUMIF(' Initial Sched A - Bond'!$A$9:$A$9,'Budget Template'!B62,' Initial Sched A - Bond'!$F$9:$F$9)</f>
        <v>0</v>
      </c>
      <c r="G62" s="156"/>
      <c r="H62" s="156"/>
      <c r="I62" s="156"/>
      <c r="J62" s="156"/>
      <c r="K62" s="156"/>
      <c r="L62" s="156"/>
      <c r="M62" s="156"/>
      <c r="N62" s="156"/>
      <c r="O62" s="156"/>
      <c r="P62" s="156"/>
      <c r="Q62" s="156"/>
      <c r="R62" s="145">
        <f t="shared" si="31"/>
        <v>0</v>
      </c>
      <c r="S62" s="145">
        <f t="shared" si="32"/>
        <v>0</v>
      </c>
      <c r="T62" s="146">
        <f t="shared" si="33"/>
        <v>0</v>
      </c>
      <c r="U62" s="147"/>
      <c r="V62" s="148"/>
      <c r="W62" s="162"/>
    </row>
    <row r="63" spans="1:199" ht="14.25" x14ac:dyDescent="0.2">
      <c r="A63" s="143" t="s">
        <v>47</v>
      </c>
      <c r="B63" s="163" t="s">
        <v>90</v>
      </c>
      <c r="C63" s="145"/>
      <c r="D63" s="156"/>
      <c r="E63" s="145">
        <f t="shared" si="34"/>
        <v>0</v>
      </c>
      <c r="F63" s="156">
        <f>SUMIF(' Initial Sched A - Bond'!$A$9:$A$9,'Budget Template'!B63,' Initial Sched A - Bond'!$F$9:$F$9)</f>
        <v>0</v>
      </c>
      <c r="G63" s="156"/>
      <c r="H63" s="156"/>
      <c r="I63" s="156"/>
      <c r="J63" s="156"/>
      <c r="K63" s="156"/>
      <c r="L63" s="156"/>
      <c r="M63" s="156"/>
      <c r="N63" s="156"/>
      <c r="O63" s="156"/>
      <c r="P63" s="156"/>
      <c r="Q63" s="156"/>
      <c r="R63" s="145">
        <f t="shared" si="31"/>
        <v>0</v>
      </c>
      <c r="S63" s="145">
        <f t="shared" si="32"/>
        <v>0</v>
      </c>
      <c r="T63" s="146">
        <f t="shared" si="33"/>
        <v>0</v>
      </c>
      <c r="U63" s="147"/>
      <c r="V63" s="148"/>
      <c r="W63" s="162"/>
    </row>
    <row r="64" spans="1:199" ht="15" thickBot="1" x14ac:dyDescent="0.25">
      <c r="A64" s="143"/>
      <c r="B64" s="199" t="s">
        <v>91</v>
      </c>
      <c r="C64" s="200"/>
      <c r="D64" s="200"/>
      <c r="E64" s="200">
        <f t="shared" si="34"/>
        <v>0</v>
      </c>
      <c r="F64" s="156">
        <f>SUMIF(' Initial Sched A - Bond'!$A$9:$A$9,'Budget Template'!B64,' Initial Sched A - Bond'!$F$9:$F$9)</f>
        <v>0</v>
      </c>
      <c r="G64" s="200"/>
      <c r="H64" s="200"/>
      <c r="I64" s="200"/>
      <c r="J64" s="200"/>
      <c r="K64" s="200"/>
      <c r="L64" s="200"/>
      <c r="M64" s="200"/>
      <c r="N64" s="200"/>
      <c r="O64" s="200"/>
      <c r="P64" s="200"/>
      <c r="Q64" s="200"/>
      <c r="R64" s="200"/>
      <c r="S64" s="200"/>
      <c r="T64" s="201"/>
      <c r="U64" s="202"/>
      <c r="V64" s="148"/>
      <c r="W64" s="162"/>
    </row>
    <row r="65" spans="1:199" s="142" customFormat="1" ht="15.95" customHeight="1" thickBot="1" x14ac:dyDescent="0.25">
      <c r="A65" s="124"/>
      <c r="B65" s="158" t="s">
        <v>92</v>
      </c>
      <c r="C65" s="159">
        <f>SUBTOTAL(9,C58:C64)</f>
        <v>0</v>
      </c>
      <c r="D65" s="159">
        <f t="shared" ref="D65:J65" si="35">SUBTOTAL(9,D58:D63)</f>
        <v>0</v>
      </c>
      <c r="E65" s="159">
        <f>SUBTOTAL(9,E58:E64)</f>
        <v>0</v>
      </c>
      <c r="F65" s="159">
        <f t="shared" si="35"/>
        <v>0</v>
      </c>
      <c r="G65" s="159">
        <f t="shared" si="35"/>
        <v>0</v>
      </c>
      <c r="H65" s="159">
        <f t="shared" si="35"/>
        <v>0</v>
      </c>
      <c r="I65" s="159">
        <f t="shared" si="35"/>
        <v>0</v>
      </c>
      <c r="J65" s="159">
        <f t="shared" si="35"/>
        <v>0</v>
      </c>
      <c r="K65" s="159"/>
      <c r="L65" s="159"/>
      <c r="M65" s="159"/>
      <c r="N65" s="159"/>
      <c r="O65" s="159"/>
      <c r="P65" s="159"/>
      <c r="Q65" s="159"/>
      <c r="R65" s="159">
        <f>SUBTOTAL(9,R58:R63)</f>
        <v>0</v>
      </c>
      <c r="S65" s="159">
        <f>SUBTOTAL(9,S58:S63)</f>
        <v>0</v>
      </c>
      <c r="T65" s="160">
        <f t="shared" si="33"/>
        <v>0</v>
      </c>
      <c r="U65" s="161"/>
      <c r="V65" s="148"/>
      <c r="W65" s="162"/>
      <c r="X65" s="124"/>
      <c r="Y65" s="124"/>
      <c r="Z65" s="124"/>
      <c r="AA65" s="124"/>
      <c r="AB65" s="124"/>
      <c r="AC65" s="124"/>
      <c r="AD65" s="124"/>
      <c r="AE65" s="124"/>
      <c r="AF65" s="124"/>
      <c r="AG65" s="124"/>
      <c r="AH65" s="124"/>
      <c r="AI65" s="124"/>
      <c r="AJ65" s="124"/>
      <c r="AK65" s="124"/>
      <c r="AL65" s="124"/>
      <c r="AM65" s="124"/>
      <c r="AN65" s="124"/>
      <c r="AO65" s="124"/>
      <c r="AP65" s="124"/>
      <c r="AQ65" s="124"/>
      <c r="AR65" s="124"/>
      <c r="AS65" s="124"/>
      <c r="AT65" s="124"/>
      <c r="AU65" s="124"/>
      <c r="AV65" s="124"/>
      <c r="AW65" s="124"/>
      <c r="AX65" s="124"/>
      <c r="AY65" s="124"/>
      <c r="AZ65" s="124"/>
      <c r="BA65" s="124"/>
      <c r="BB65" s="124"/>
      <c r="BC65" s="124"/>
      <c r="BD65" s="124"/>
      <c r="BE65" s="124"/>
      <c r="BF65" s="124"/>
      <c r="BG65" s="124"/>
      <c r="BH65" s="124"/>
      <c r="BI65" s="124"/>
      <c r="BJ65" s="124"/>
      <c r="BK65" s="124"/>
      <c r="BL65" s="124"/>
      <c r="BM65" s="124"/>
      <c r="BN65" s="124"/>
      <c r="BO65" s="124"/>
      <c r="BP65" s="124"/>
      <c r="BQ65" s="124"/>
      <c r="BR65" s="124"/>
      <c r="BS65" s="124"/>
      <c r="BT65" s="124"/>
      <c r="BU65" s="124"/>
      <c r="BV65" s="124"/>
      <c r="BW65" s="124"/>
      <c r="BX65" s="124"/>
      <c r="BY65" s="124"/>
      <c r="BZ65" s="124"/>
      <c r="CA65" s="124"/>
      <c r="CB65" s="124"/>
      <c r="CC65" s="124"/>
      <c r="CD65" s="124"/>
      <c r="CE65" s="124"/>
      <c r="CF65" s="124"/>
      <c r="CG65" s="124"/>
      <c r="CH65" s="124"/>
      <c r="CI65" s="124"/>
      <c r="CJ65" s="124"/>
      <c r="CK65" s="124"/>
      <c r="CL65" s="124"/>
      <c r="CM65" s="124"/>
      <c r="CN65" s="124"/>
      <c r="CO65" s="124"/>
      <c r="CP65" s="124"/>
      <c r="CQ65" s="124"/>
      <c r="CR65" s="124"/>
      <c r="CS65" s="124"/>
      <c r="CT65" s="124"/>
      <c r="CU65" s="124"/>
      <c r="CV65" s="124"/>
      <c r="CW65" s="124"/>
      <c r="CX65" s="124"/>
      <c r="CY65" s="124"/>
      <c r="CZ65" s="124"/>
      <c r="DA65" s="124"/>
      <c r="DB65" s="124"/>
      <c r="DC65" s="124"/>
      <c r="DD65" s="124"/>
      <c r="DE65" s="124"/>
      <c r="DF65" s="124"/>
      <c r="DG65" s="124"/>
      <c r="DH65" s="124"/>
      <c r="DI65" s="124"/>
      <c r="DJ65" s="124"/>
      <c r="DK65" s="124"/>
      <c r="DL65" s="124"/>
      <c r="DM65" s="124"/>
      <c r="DN65" s="124"/>
      <c r="DO65" s="124"/>
      <c r="DP65" s="124"/>
      <c r="DQ65" s="124"/>
      <c r="DR65" s="124"/>
      <c r="DS65" s="124"/>
      <c r="DT65" s="124"/>
      <c r="DU65" s="124"/>
      <c r="DV65" s="124"/>
      <c r="DW65" s="124"/>
      <c r="DX65" s="124"/>
      <c r="DY65" s="124"/>
      <c r="DZ65" s="124"/>
      <c r="EA65" s="124"/>
      <c r="EB65" s="124"/>
      <c r="EC65" s="124"/>
      <c r="ED65" s="124"/>
      <c r="EE65" s="124"/>
      <c r="EF65" s="124"/>
      <c r="EG65" s="124"/>
      <c r="EH65" s="124"/>
      <c r="EI65" s="124"/>
      <c r="EJ65" s="124"/>
      <c r="EK65" s="124"/>
      <c r="EL65" s="124"/>
      <c r="EM65" s="124"/>
      <c r="EN65" s="124"/>
      <c r="EO65" s="124"/>
      <c r="EP65" s="124"/>
      <c r="EQ65" s="124"/>
      <c r="ER65" s="124"/>
      <c r="ES65" s="124"/>
      <c r="ET65" s="124"/>
      <c r="EU65" s="124"/>
      <c r="EV65" s="124"/>
      <c r="EW65" s="124"/>
      <c r="EX65" s="124"/>
      <c r="EY65" s="124"/>
      <c r="EZ65" s="124"/>
      <c r="FA65" s="124"/>
      <c r="FB65" s="124"/>
      <c r="FC65" s="124"/>
      <c r="FD65" s="124"/>
      <c r="FE65" s="124"/>
      <c r="FF65" s="124"/>
      <c r="FG65" s="124"/>
      <c r="FH65" s="124"/>
      <c r="FI65" s="124"/>
      <c r="FJ65" s="124"/>
      <c r="FK65" s="124"/>
      <c r="FL65" s="124"/>
      <c r="FM65" s="124"/>
      <c r="FN65" s="124"/>
      <c r="FO65" s="124"/>
      <c r="FP65" s="124"/>
      <c r="FQ65" s="124"/>
      <c r="FR65" s="124"/>
      <c r="FS65" s="124"/>
      <c r="FT65" s="124"/>
      <c r="FU65" s="124"/>
      <c r="FV65" s="124"/>
      <c r="FW65" s="124"/>
      <c r="FX65" s="124"/>
      <c r="FY65" s="124"/>
      <c r="FZ65" s="124"/>
      <c r="GA65" s="124"/>
      <c r="GB65" s="124"/>
      <c r="GC65" s="124"/>
      <c r="GD65" s="124"/>
      <c r="GE65" s="124"/>
      <c r="GF65" s="124"/>
      <c r="GG65" s="124"/>
      <c r="GH65" s="124"/>
      <c r="GI65" s="124"/>
      <c r="GJ65" s="124"/>
      <c r="GK65" s="124"/>
      <c r="GL65" s="124"/>
      <c r="GM65" s="124"/>
      <c r="GN65" s="124"/>
      <c r="GO65" s="124"/>
      <c r="GP65" s="124"/>
      <c r="GQ65" s="124"/>
    </row>
    <row r="66" spans="1:199" s="153" customFormat="1" ht="15" thickBot="1" x14ac:dyDescent="0.25">
      <c r="A66" s="124"/>
      <c r="B66" s="149" t="s">
        <v>93</v>
      </c>
      <c r="C66" s="150">
        <f t="shared" ref="C66:J66" si="36">SUBTOTAL(9,C21:C65)</f>
        <v>0</v>
      </c>
      <c r="D66" s="150">
        <f t="shared" si="36"/>
        <v>0</v>
      </c>
      <c r="E66" s="150">
        <f t="shared" si="36"/>
        <v>0</v>
      </c>
      <c r="F66" s="150">
        <f t="shared" si="36"/>
        <v>0</v>
      </c>
      <c r="G66" s="150">
        <f t="shared" si="36"/>
        <v>0</v>
      </c>
      <c r="H66" s="150">
        <f t="shared" si="36"/>
        <v>0</v>
      </c>
      <c r="I66" s="150">
        <f t="shared" si="36"/>
        <v>0</v>
      </c>
      <c r="J66" s="150">
        <f t="shared" si="36"/>
        <v>0</v>
      </c>
      <c r="K66" s="150"/>
      <c r="L66" s="150"/>
      <c r="M66" s="150"/>
      <c r="N66" s="150"/>
      <c r="O66" s="150"/>
      <c r="P66" s="150"/>
      <c r="Q66" s="150"/>
      <c r="R66" s="150">
        <f>SUBTOTAL(9,R21:R65)</f>
        <v>0</v>
      </c>
      <c r="S66" s="150">
        <f>SUBTOTAL(9,S21:S65)</f>
        <v>0</v>
      </c>
      <c r="T66" s="160">
        <f t="shared" si="33"/>
        <v>0</v>
      </c>
      <c r="U66" s="152"/>
      <c r="V66" s="164"/>
      <c r="W66" s="164"/>
      <c r="X66" s="124"/>
      <c r="Y66" s="124"/>
      <c r="Z66" s="124"/>
      <c r="AA66" s="124"/>
      <c r="AB66" s="124"/>
      <c r="AC66" s="124"/>
      <c r="AD66" s="124"/>
      <c r="AE66" s="124"/>
      <c r="AF66" s="124"/>
      <c r="AG66" s="124"/>
      <c r="AH66" s="124"/>
      <c r="AI66" s="124"/>
      <c r="AJ66" s="124"/>
      <c r="AK66" s="124"/>
      <c r="AL66" s="124"/>
      <c r="AM66" s="124"/>
      <c r="AN66" s="124"/>
      <c r="AO66" s="124"/>
      <c r="AP66" s="124"/>
      <c r="AQ66" s="124"/>
      <c r="AR66" s="124"/>
      <c r="AS66" s="124"/>
      <c r="AT66" s="124"/>
      <c r="AU66" s="124"/>
      <c r="AV66" s="124"/>
      <c r="AW66" s="124"/>
      <c r="AX66" s="124"/>
      <c r="AY66" s="124"/>
      <c r="AZ66" s="124"/>
      <c r="BA66" s="124"/>
      <c r="BB66" s="124"/>
      <c r="BC66" s="124"/>
      <c r="BD66" s="124"/>
      <c r="BE66" s="124"/>
      <c r="BF66" s="124"/>
      <c r="BG66" s="124"/>
      <c r="BH66" s="124"/>
      <c r="BI66" s="124"/>
      <c r="BJ66" s="124"/>
      <c r="BK66" s="124"/>
      <c r="BL66" s="124"/>
      <c r="BM66" s="124"/>
      <c r="BN66" s="124"/>
      <c r="BO66" s="124"/>
      <c r="BP66" s="124"/>
      <c r="BQ66" s="124"/>
      <c r="BR66" s="124"/>
      <c r="BS66" s="124"/>
      <c r="BT66" s="124"/>
      <c r="BU66" s="124"/>
      <c r="BV66" s="124"/>
      <c r="BW66" s="124"/>
      <c r="BX66" s="124"/>
      <c r="BY66" s="124"/>
      <c r="BZ66" s="124"/>
      <c r="CA66" s="124"/>
      <c r="CB66" s="124"/>
      <c r="CC66" s="124"/>
      <c r="CD66" s="124"/>
      <c r="CE66" s="124"/>
      <c r="CF66" s="124"/>
      <c r="CG66" s="124"/>
      <c r="CH66" s="124"/>
      <c r="CI66" s="124"/>
      <c r="CJ66" s="124"/>
      <c r="CK66" s="124"/>
      <c r="CL66" s="124"/>
      <c r="CM66" s="124"/>
      <c r="CN66" s="124"/>
      <c r="CO66" s="124"/>
      <c r="CP66" s="124"/>
      <c r="CQ66" s="124"/>
      <c r="CR66" s="124"/>
      <c r="CS66" s="124"/>
      <c r="CT66" s="124"/>
      <c r="CU66" s="124"/>
      <c r="CV66" s="124"/>
      <c r="CW66" s="124"/>
      <c r="CX66" s="124"/>
      <c r="CY66" s="124"/>
      <c r="CZ66" s="124"/>
      <c r="DA66" s="124"/>
      <c r="DB66" s="124"/>
      <c r="DC66" s="124"/>
      <c r="DD66" s="124"/>
      <c r="DE66" s="124"/>
      <c r="DF66" s="124"/>
      <c r="DG66" s="124"/>
      <c r="DH66" s="124"/>
      <c r="DI66" s="124"/>
      <c r="DJ66" s="124"/>
      <c r="DK66" s="124"/>
      <c r="DL66" s="124"/>
      <c r="DM66" s="124"/>
      <c r="DN66" s="124"/>
      <c r="DO66" s="124"/>
      <c r="DP66" s="124"/>
      <c r="DQ66" s="124"/>
      <c r="DR66" s="124"/>
      <c r="DS66" s="124"/>
      <c r="DT66" s="124"/>
      <c r="DU66" s="124"/>
      <c r="DV66" s="124"/>
      <c r="DW66" s="124"/>
      <c r="DX66" s="124"/>
      <c r="DY66" s="124"/>
      <c r="DZ66" s="124"/>
      <c r="EA66" s="124"/>
      <c r="EB66" s="124"/>
      <c r="EC66" s="124"/>
      <c r="ED66" s="124"/>
      <c r="EE66" s="124"/>
      <c r="EF66" s="124"/>
      <c r="EG66" s="124"/>
      <c r="EH66" s="124"/>
      <c r="EI66" s="124"/>
      <c r="EJ66" s="124"/>
      <c r="EK66" s="124"/>
      <c r="EL66" s="124"/>
      <c r="EM66" s="124"/>
      <c r="EN66" s="124"/>
      <c r="EO66" s="124"/>
      <c r="EP66" s="124"/>
      <c r="EQ66" s="124"/>
      <c r="ER66" s="124"/>
      <c r="ES66" s="124"/>
      <c r="ET66" s="124"/>
      <c r="EU66" s="124"/>
      <c r="EV66" s="124"/>
      <c r="EW66" s="124"/>
      <c r="EX66" s="124"/>
      <c r="EY66" s="124"/>
      <c r="EZ66" s="124"/>
      <c r="FA66" s="124"/>
      <c r="FB66" s="124"/>
      <c r="FC66" s="124"/>
      <c r="FD66" s="124"/>
      <c r="FE66" s="124"/>
      <c r="FF66" s="124"/>
      <c r="FG66" s="124"/>
      <c r="FH66" s="124"/>
      <c r="FI66" s="124"/>
      <c r="FJ66" s="124"/>
      <c r="FK66" s="124"/>
      <c r="FL66" s="124"/>
      <c r="FM66" s="124"/>
      <c r="FN66" s="124"/>
      <c r="FO66" s="124"/>
      <c r="FP66" s="124"/>
      <c r="FQ66" s="124"/>
      <c r="FR66" s="124"/>
      <c r="FS66" s="124"/>
      <c r="FT66" s="124"/>
      <c r="FU66" s="124"/>
      <c r="FV66" s="124"/>
      <c r="FW66" s="124"/>
      <c r="FX66" s="124"/>
      <c r="FY66" s="124"/>
      <c r="FZ66" s="124"/>
      <c r="GA66" s="124"/>
      <c r="GB66" s="124"/>
      <c r="GC66" s="124"/>
      <c r="GD66" s="124"/>
      <c r="GE66" s="124"/>
      <c r="GF66" s="124"/>
      <c r="GG66" s="124"/>
      <c r="GH66" s="124"/>
      <c r="GI66" s="124"/>
      <c r="GJ66" s="124"/>
      <c r="GK66" s="124"/>
      <c r="GL66" s="124"/>
      <c r="GM66" s="124"/>
      <c r="GN66" s="124"/>
      <c r="GO66" s="124"/>
      <c r="GP66" s="124"/>
      <c r="GQ66" s="124"/>
    </row>
    <row r="67" spans="1:199" ht="15" thickBot="1" x14ac:dyDescent="0.25">
      <c r="B67" s="165" t="s">
        <v>94</v>
      </c>
      <c r="C67" s="166">
        <f t="shared" ref="C67:J67" si="37">+C12+C19+C30+C40+C50+C53+C56+C65</f>
        <v>0</v>
      </c>
      <c r="D67" s="166">
        <f t="shared" si="37"/>
        <v>0</v>
      </c>
      <c r="E67" s="166">
        <f t="shared" si="37"/>
        <v>0</v>
      </c>
      <c r="F67" s="166">
        <f t="shared" si="37"/>
        <v>0</v>
      </c>
      <c r="G67" s="166">
        <f t="shared" si="37"/>
        <v>0</v>
      </c>
      <c r="H67" s="166">
        <f t="shared" si="37"/>
        <v>0</v>
      </c>
      <c r="I67" s="166">
        <f t="shared" si="37"/>
        <v>0</v>
      </c>
      <c r="J67" s="166">
        <f t="shared" si="37"/>
        <v>0</v>
      </c>
      <c r="K67" s="166"/>
      <c r="L67" s="166"/>
      <c r="M67" s="166"/>
      <c r="N67" s="166"/>
      <c r="O67" s="166"/>
      <c r="P67" s="166"/>
      <c r="Q67" s="166"/>
      <c r="R67" s="166">
        <f>+R12+R19+R30+R40+R50+R53+R56+R65</f>
        <v>0</v>
      </c>
      <c r="S67" s="166">
        <f>+S12+S19+S30+S40+S50+S53+S56+S65</f>
        <v>0</v>
      </c>
      <c r="T67" s="180">
        <f t="shared" si="33"/>
        <v>0</v>
      </c>
      <c r="U67" s="167">
        <f>SUMIF($U$8:$U$66,CONCATENATE("*","YES","*"),$S$8:$S$66)</f>
        <v>0</v>
      </c>
      <c r="V67" s="162"/>
      <c r="W67" s="162"/>
    </row>
    <row r="68" spans="1:199" ht="20.25" customHeight="1" x14ac:dyDescent="0.2">
      <c r="B68" s="168" t="s">
        <v>95</v>
      </c>
      <c r="C68" s="169"/>
      <c r="D68" s="169"/>
      <c r="E68" s="170"/>
      <c r="F68" s="170"/>
      <c r="G68" s="170"/>
      <c r="H68" s="170"/>
      <c r="I68" s="170"/>
      <c r="J68" s="170"/>
      <c r="K68" s="170"/>
      <c r="L68" s="170"/>
      <c r="M68" s="170"/>
      <c r="N68" s="170"/>
      <c r="O68" s="170"/>
      <c r="P68" s="170"/>
      <c r="Q68" s="170"/>
      <c r="R68" s="170"/>
      <c r="S68" s="170"/>
      <c r="T68" s="170"/>
      <c r="U68" s="170"/>
      <c r="V68" s="162"/>
      <c r="W68" s="162"/>
    </row>
    <row r="69" spans="1:199" ht="19.5" customHeight="1" x14ac:dyDescent="0.2">
      <c r="B69" s="171" t="s">
        <v>96</v>
      </c>
      <c r="C69" s="172"/>
      <c r="D69" s="172"/>
      <c r="E69" s="173"/>
      <c r="F69" s="162"/>
      <c r="G69" s="162"/>
      <c r="H69" s="162"/>
      <c r="I69" s="162"/>
      <c r="J69" s="162"/>
      <c r="K69" s="162"/>
      <c r="L69" s="162"/>
      <c r="M69" s="162"/>
      <c r="N69" s="162"/>
      <c r="O69" s="162"/>
      <c r="P69" s="162"/>
      <c r="Q69" s="162"/>
      <c r="R69" s="162"/>
      <c r="S69" s="162"/>
      <c r="T69" s="162"/>
      <c r="U69" s="162"/>
      <c r="V69" s="162"/>
      <c r="W69" s="162"/>
    </row>
    <row r="70" spans="1:199" ht="45" customHeight="1" thickBot="1" x14ac:dyDescent="0.25">
      <c r="B70" s="174" t="s">
        <v>12</v>
      </c>
      <c r="C70" s="174" t="s">
        <v>13</v>
      </c>
      <c r="D70" s="174" t="s">
        <v>97</v>
      </c>
      <c r="E70" s="174" t="s">
        <v>15</v>
      </c>
      <c r="F70" s="174" t="str">
        <f>F6</f>
        <v>Initial (RE)</v>
      </c>
      <c r="G70" s="174" t="str">
        <f t="shared" ref="G70:R70" si="38">G6</f>
        <v>Initial (Bond)</v>
      </c>
      <c r="H70" s="174" t="str">
        <f t="shared" si="38"/>
        <v>Req #1</v>
      </c>
      <c r="I70" s="174" t="str">
        <f t="shared" si="38"/>
        <v>Req #2</v>
      </c>
      <c r="J70" s="174" t="str">
        <f t="shared" si="38"/>
        <v>Req #3</v>
      </c>
      <c r="K70" s="174" t="str">
        <f t="shared" si="38"/>
        <v>Req #4</v>
      </c>
      <c r="L70" s="174" t="str">
        <f t="shared" si="38"/>
        <v>Req #5</v>
      </c>
      <c r="M70" s="174" t="str">
        <f t="shared" si="38"/>
        <v>Req #6</v>
      </c>
      <c r="N70" s="174" t="str">
        <f t="shared" si="38"/>
        <v>Req #7</v>
      </c>
      <c r="O70" s="174" t="str">
        <f t="shared" si="38"/>
        <v>Req #8</v>
      </c>
      <c r="P70" s="174" t="str">
        <f t="shared" si="38"/>
        <v>Req #9</v>
      </c>
      <c r="Q70" s="174" t="str">
        <f t="shared" si="38"/>
        <v>Req #10</v>
      </c>
      <c r="R70" s="174" t="str">
        <f t="shared" si="38"/>
        <v xml:space="preserve">Total Draws to Date
</v>
      </c>
      <c r="S70" s="174" t="s">
        <v>28</v>
      </c>
      <c r="T70" s="174" t="s">
        <v>29</v>
      </c>
      <c r="U70" s="174" t="s">
        <v>98</v>
      </c>
      <c r="W70" s="162"/>
      <c r="X70" s="162"/>
      <c r="Y70" s="162"/>
      <c r="Z70" s="162"/>
      <c r="AA70" s="162"/>
      <c r="AB70" s="162"/>
    </row>
    <row r="71" spans="1:199" ht="15" customHeight="1" x14ac:dyDescent="0.2">
      <c r="B71" s="144" t="s">
        <v>99</v>
      </c>
      <c r="C71" s="145"/>
      <c r="D71" s="156"/>
      <c r="E71" s="145">
        <f t="shared" ref="E71:E72" si="39">C71+D71</f>
        <v>0</v>
      </c>
      <c r="F71" s="156"/>
      <c r="G71" s="156"/>
      <c r="H71" s="156"/>
      <c r="I71" s="156"/>
      <c r="J71" s="156"/>
      <c r="K71" s="156"/>
      <c r="L71" s="156"/>
      <c r="M71" s="156"/>
      <c r="N71" s="156"/>
      <c r="O71" s="156"/>
      <c r="P71" s="156"/>
      <c r="Q71" s="156"/>
      <c r="R71" s="145">
        <f t="shared" ref="R71:R81" si="40">SUM(F71:Q71)</f>
        <v>0</v>
      </c>
      <c r="S71" s="145">
        <f>E71-R71</f>
        <v>0</v>
      </c>
      <c r="T71" s="146">
        <f t="shared" ref="T71:T83" si="41">IF(R71=0,0,R71/E71)</f>
        <v>0</v>
      </c>
      <c r="U71" s="147"/>
      <c r="V71" s="164"/>
      <c r="W71" s="162"/>
    </row>
    <row r="72" spans="1:199" ht="15" customHeight="1" thickBot="1" x14ac:dyDescent="0.25">
      <c r="B72" s="203" t="s">
        <v>100</v>
      </c>
      <c r="C72" s="200"/>
      <c r="D72" s="200"/>
      <c r="E72" s="145">
        <f t="shared" si="39"/>
        <v>0</v>
      </c>
      <c r="F72" s="200"/>
      <c r="G72" s="200"/>
      <c r="H72" s="200"/>
      <c r="I72" s="200"/>
      <c r="J72" s="200"/>
      <c r="K72" s="200"/>
      <c r="L72" s="200"/>
      <c r="M72" s="200"/>
      <c r="N72" s="200"/>
      <c r="O72" s="200"/>
      <c r="P72" s="200"/>
      <c r="Q72" s="200"/>
      <c r="R72" s="200"/>
      <c r="S72" s="200"/>
      <c r="T72" s="201"/>
      <c r="U72" s="202"/>
      <c r="V72" s="164"/>
      <c r="W72" s="162"/>
    </row>
    <row r="73" spans="1:199" ht="15" customHeight="1" thickBot="1" x14ac:dyDescent="0.25">
      <c r="B73" s="175" t="s">
        <v>101</v>
      </c>
      <c r="C73" s="176">
        <f>SUBTOTAL(9,C71:C72)</f>
        <v>0</v>
      </c>
      <c r="D73" s="176">
        <f t="shared" ref="D73" si="42">SUBTOTAL(9,D71:D71)</f>
        <v>0</v>
      </c>
      <c r="E73" s="176">
        <f>SUBTOTAL(9,E71:E72)</f>
        <v>0</v>
      </c>
      <c r="F73" s="176">
        <f>SUM(F71)</f>
        <v>0</v>
      </c>
      <c r="G73" s="176">
        <f t="shared" ref="G73:Q73" si="43">SUM(G71)</f>
        <v>0</v>
      </c>
      <c r="H73" s="176">
        <f t="shared" si="43"/>
        <v>0</v>
      </c>
      <c r="I73" s="176">
        <f t="shared" si="43"/>
        <v>0</v>
      </c>
      <c r="J73" s="176">
        <f t="shared" si="43"/>
        <v>0</v>
      </c>
      <c r="K73" s="176">
        <f t="shared" si="43"/>
        <v>0</v>
      </c>
      <c r="L73" s="176">
        <f t="shared" si="43"/>
        <v>0</v>
      </c>
      <c r="M73" s="176">
        <f t="shared" si="43"/>
        <v>0</v>
      </c>
      <c r="N73" s="176">
        <f t="shared" si="43"/>
        <v>0</v>
      </c>
      <c r="O73" s="176">
        <f t="shared" si="43"/>
        <v>0</v>
      </c>
      <c r="P73" s="176">
        <f t="shared" si="43"/>
        <v>0</v>
      </c>
      <c r="Q73" s="176">
        <f t="shared" si="43"/>
        <v>0</v>
      </c>
      <c r="R73" s="176">
        <f t="shared" si="40"/>
        <v>0</v>
      </c>
      <c r="S73" s="176">
        <f>SUBTOTAL(9,S71:S71)</f>
        <v>0</v>
      </c>
      <c r="T73" s="160">
        <f t="shared" si="41"/>
        <v>0</v>
      </c>
      <c r="U73" s="177"/>
      <c r="V73" s="164"/>
      <c r="W73" s="162"/>
    </row>
    <row r="74" spans="1:199" ht="15" customHeight="1" x14ac:dyDescent="0.2">
      <c r="B74" s="144" t="s">
        <v>102</v>
      </c>
      <c r="C74" s="145"/>
      <c r="D74" s="156"/>
      <c r="E74" s="145">
        <f>C74+D74</f>
        <v>0</v>
      </c>
      <c r="F74" s="156"/>
      <c r="G74" s="156"/>
      <c r="H74" s="156"/>
      <c r="I74" s="156"/>
      <c r="J74" s="156"/>
      <c r="K74" s="156"/>
      <c r="L74" s="156"/>
      <c r="M74" s="156"/>
      <c r="N74" s="156"/>
      <c r="O74" s="156"/>
      <c r="P74" s="156"/>
      <c r="Q74" s="156"/>
      <c r="R74" s="145">
        <f t="shared" si="40"/>
        <v>0</v>
      </c>
      <c r="S74" s="145">
        <f>E74-R74</f>
        <v>0</v>
      </c>
      <c r="T74" s="146">
        <f t="shared" si="41"/>
        <v>0</v>
      </c>
      <c r="U74" s="147"/>
      <c r="V74" s="164"/>
      <c r="W74" s="162"/>
    </row>
    <row r="75" spans="1:199" ht="15" customHeight="1" x14ac:dyDescent="0.2">
      <c r="B75" s="144" t="s">
        <v>103</v>
      </c>
      <c r="C75" s="145"/>
      <c r="D75" s="156"/>
      <c r="E75" s="145">
        <f t="shared" ref="E75:E81" si="44">C75+D75</f>
        <v>0</v>
      </c>
      <c r="F75" s="156"/>
      <c r="G75" s="156"/>
      <c r="H75" s="156"/>
      <c r="I75" s="156"/>
      <c r="J75" s="156"/>
      <c r="K75" s="156"/>
      <c r="L75" s="156"/>
      <c r="M75" s="156"/>
      <c r="N75" s="156"/>
      <c r="O75" s="156"/>
      <c r="P75" s="156"/>
      <c r="Q75" s="156"/>
      <c r="R75" s="145"/>
      <c r="S75" s="145"/>
      <c r="T75" s="146"/>
      <c r="U75" s="147"/>
      <c r="V75" s="164"/>
      <c r="W75" s="162"/>
    </row>
    <row r="76" spans="1:199" ht="15" customHeight="1" x14ac:dyDescent="0.2">
      <c r="B76" s="144" t="s">
        <v>104</v>
      </c>
      <c r="C76" s="145"/>
      <c r="D76" s="156"/>
      <c r="E76" s="145">
        <f t="shared" si="44"/>
        <v>0</v>
      </c>
      <c r="F76" s="156"/>
      <c r="G76" s="156"/>
      <c r="H76" s="156"/>
      <c r="I76" s="156"/>
      <c r="J76" s="156"/>
      <c r="K76" s="156"/>
      <c r="L76" s="156"/>
      <c r="M76" s="156"/>
      <c r="N76" s="156"/>
      <c r="O76" s="156"/>
      <c r="P76" s="156"/>
      <c r="Q76" s="156"/>
      <c r="R76" s="145"/>
      <c r="S76" s="145"/>
      <c r="T76" s="146"/>
      <c r="U76" s="147"/>
      <c r="V76" s="164"/>
      <c r="W76" s="162"/>
    </row>
    <row r="77" spans="1:199" ht="15" customHeight="1" x14ac:dyDescent="0.2">
      <c r="B77" s="144" t="s">
        <v>105</v>
      </c>
      <c r="C77" s="145"/>
      <c r="D77" s="156"/>
      <c r="E77" s="145">
        <f t="shared" si="44"/>
        <v>0</v>
      </c>
      <c r="F77" s="156"/>
      <c r="G77" s="156"/>
      <c r="H77" s="156"/>
      <c r="I77" s="156"/>
      <c r="J77" s="156"/>
      <c r="K77" s="156"/>
      <c r="L77" s="156"/>
      <c r="M77" s="156"/>
      <c r="N77" s="156"/>
      <c r="O77" s="156"/>
      <c r="P77" s="156"/>
      <c r="Q77" s="156"/>
      <c r="R77" s="145"/>
      <c r="S77" s="145"/>
      <c r="T77" s="146"/>
      <c r="U77" s="147"/>
      <c r="V77" s="164"/>
      <c r="W77" s="162"/>
    </row>
    <row r="78" spans="1:199" ht="15" customHeight="1" x14ac:dyDescent="0.2">
      <c r="B78" s="144" t="s">
        <v>106</v>
      </c>
      <c r="C78" s="145"/>
      <c r="D78" s="156"/>
      <c r="E78" s="145">
        <f t="shared" si="44"/>
        <v>0</v>
      </c>
      <c r="F78" s="156"/>
      <c r="G78" s="156"/>
      <c r="H78" s="156"/>
      <c r="I78" s="156"/>
      <c r="J78" s="156"/>
      <c r="K78" s="156"/>
      <c r="L78" s="156"/>
      <c r="M78" s="156"/>
      <c r="N78" s="156"/>
      <c r="O78" s="156"/>
      <c r="P78" s="156"/>
      <c r="Q78" s="156"/>
      <c r="R78" s="145">
        <f t="shared" si="40"/>
        <v>0</v>
      </c>
      <c r="S78" s="145">
        <f>E78-R78</f>
        <v>0</v>
      </c>
      <c r="T78" s="146">
        <f t="shared" si="41"/>
        <v>0</v>
      </c>
      <c r="U78" s="147"/>
      <c r="V78" s="164"/>
      <c r="W78" s="162"/>
    </row>
    <row r="79" spans="1:199" ht="15" customHeight="1" x14ac:dyDescent="0.2">
      <c r="B79" s="144" t="s">
        <v>107</v>
      </c>
      <c r="C79" s="145"/>
      <c r="D79" s="156"/>
      <c r="E79" s="145">
        <f t="shared" si="44"/>
        <v>0</v>
      </c>
      <c r="F79" s="156"/>
      <c r="G79" s="156"/>
      <c r="H79" s="156"/>
      <c r="I79" s="156"/>
      <c r="J79" s="156"/>
      <c r="K79" s="156"/>
      <c r="L79" s="156"/>
      <c r="M79" s="156"/>
      <c r="N79" s="156"/>
      <c r="O79" s="156"/>
      <c r="P79" s="156"/>
      <c r="Q79" s="156"/>
      <c r="R79" s="145">
        <f t="shared" si="40"/>
        <v>0</v>
      </c>
      <c r="S79" s="145">
        <f>E79-R79</f>
        <v>0</v>
      </c>
      <c r="T79" s="146">
        <f t="shared" si="41"/>
        <v>0</v>
      </c>
      <c r="U79" s="147"/>
      <c r="V79" s="164"/>
      <c r="W79" s="162"/>
    </row>
    <row r="80" spans="1:199" ht="15" customHeight="1" x14ac:dyDescent="0.2">
      <c r="B80" s="144" t="s">
        <v>108</v>
      </c>
      <c r="C80" s="145"/>
      <c r="D80" s="156"/>
      <c r="E80" s="145">
        <f t="shared" si="44"/>
        <v>0</v>
      </c>
      <c r="F80" s="156"/>
      <c r="G80" s="156"/>
      <c r="H80" s="156"/>
      <c r="I80" s="156"/>
      <c r="J80" s="156"/>
      <c r="K80" s="156"/>
      <c r="L80" s="156"/>
      <c r="M80" s="156"/>
      <c r="N80" s="156"/>
      <c r="O80" s="156"/>
      <c r="P80" s="156"/>
      <c r="Q80" s="156"/>
      <c r="R80" s="145"/>
      <c r="S80" s="145"/>
      <c r="T80" s="146"/>
      <c r="U80" s="147"/>
      <c r="V80" s="164"/>
      <c r="W80" s="162"/>
    </row>
    <row r="81" spans="1:199" ht="15" customHeight="1" thickBot="1" x14ac:dyDescent="0.25">
      <c r="B81" s="144" t="s">
        <v>109</v>
      </c>
      <c r="C81" s="145"/>
      <c r="D81" s="156"/>
      <c r="E81" s="145">
        <f t="shared" si="44"/>
        <v>0</v>
      </c>
      <c r="F81" s="156"/>
      <c r="G81" s="156"/>
      <c r="H81" s="156"/>
      <c r="I81" s="156"/>
      <c r="J81" s="156"/>
      <c r="K81" s="156"/>
      <c r="L81" s="156"/>
      <c r="M81" s="156"/>
      <c r="N81" s="156"/>
      <c r="O81" s="156"/>
      <c r="P81" s="156"/>
      <c r="Q81" s="156"/>
      <c r="R81" s="145">
        <f t="shared" si="40"/>
        <v>0</v>
      </c>
      <c r="S81" s="145">
        <f>E81-R81</f>
        <v>0</v>
      </c>
      <c r="T81" s="146">
        <f t="shared" si="41"/>
        <v>0</v>
      </c>
      <c r="U81" s="147"/>
      <c r="V81" s="164"/>
      <c r="W81" s="162"/>
    </row>
    <row r="82" spans="1:199" s="153" customFormat="1" ht="15" customHeight="1" thickBot="1" x14ac:dyDescent="0.25">
      <c r="A82" s="124"/>
      <c r="B82" s="175" t="s">
        <v>110</v>
      </c>
      <c r="C82" s="204">
        <f t="shared" ref="C82:J82" si="45">SUBTOTAL(9,C74:C81)</f>
        <v>0</v>
      </c>
      <c r="D82" s="176">
        <f t="shared" si="45"/>
        <v>0</v>
      </c>
      <c r="E82" s="176">
        <f t="shared" si="45"/>
        <v>0</v>
      </c>
      <c r="F82" s="176">
        <f t="shared" si="45"/>
        <v>0</v>
      </c>
      <c r="G82" s="176">
        <f t="shared" si="45"/>
        <v>0</v>
      </c>
      <c r="H82" s="176">
        <f t="shared" si="45"/>
        <v>0</v>
      </c>
      <c r="I82" s="176">
        <f t="shared" si="45"/>
        <v>0</v>
      </c>
      <c r="J82" s="176">
        <f t="shared" si="45"/>
        <v>0</v>
      </c>
      <c r="K82" s="176"/>
      <c r="L82" s="176"/>
      <c r="M82" s="176"/>
      <c r="N82" s="176"/>
      <c r="O82" s="176"/>
      <c r="P82" s="176"/>
      <c r="Q82" s="176"/>
      <c r="R82" s="176">
        <f>SUBTOTAL(9,R74:R81)</f>
        <v>0</v>
      </c>
      <c r="S82" s="176">
        <f>SUBTOTAL(9,S74:S81)</f>
        <v>0</v>
      </c>
      <c r="T82" s="160">
        <f t="shared" si="41"/>
        <v>0</v>
      </c>
      <c r="U82" s="177"/>
      <c r="V82" s="162"/>
      <c r="W82" s="162"/>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c r="AU82" s="124"/>
      <c r="AV82" s="124"/>
      <c r="AW82" s="124"/>
      <c r="AX82" s="124"/>
      <c r="AY82" s="124"/>
      <c r="AZ82" s="124"/>
      <c r="BA82" s="124"/>
      <c r="BB82" s="124"/>
      <c r="BC82" s="124"/>
      <c r="BD82" s="124"/>
      <c r="BE82" s="124"/>
      <c r="BF82" s="124"/>
      <c r="BG82" s="124"/>
      <c r="BH82" s="124"/>
      <c r="BI82" s="124"/>
      <c r="BJ82" s="124"/>
      <c r="BK82" s="124"/>
      <c r="BL82" s="124"/>
      <c r="BM82" s="124"/>
      <c r="BN82" s="124"/>
      <c r="BO82" s="124"/>
      <c r="BP82" s="124"/>
      <c r="BQ82" s="124"/>
      <c r="BR82" s="124"/>
      <c r="BS82" s="124"/>
      <c r="BT82" s="124"/>
      <c r="BU82" s="124"/>
      <c r="BV82" s="124"/>
      <c r="BW82" s="124"/>
      <c r="BX82" s="124"/>
      <c r="BY82" s="124"/>
      <c r="BZ82" s="124"/>
      <c r="CA82" s="124"/>
      <c r="CB82" s="124"/>
      <c r="CC82" s="124"/>
      <c r="CD82" s="124"/>
      <c r="CE82" s="124"/>
      <c r="CF82" s="124"/>
      <c r="CG82" s="124"/>
      <c r="CH82" s="124"/>
      <c r="CI82" s="124"/>
      <c r="CJ82" s="124"/>
      <c r="CK82" s="124"/>
      <c r="CL82" s="124"/>
      <c r="CM82" s="124"/>
      <c r="CN82" s="124"/>
      <c r="CO82" s="124"/>
      <c r="CP82" s="124"/>
      <c r="CQ82" s="124"/>
      <c r="CR82" s="124"/>
      <c r="CS82" s="124"/>
      <c r="CT82" s="124"/>
      <c r="CU82" s="124"/>
      <c r="CV82" s="124"/>
      <c r="CW82" s="124"/>
      <c r="CX82" s="124"/>
      <c r="CY82" s="124"/>
      <c r="CZ82" s="124"/>
      <c r="DA82" s="124"/>
      <c r="DB82" s="124"/>
      <c r="DC82" s="124"/>
      <c r="DD82" s="124"/>
      <c r="DE82" s="124"/>
      <c r="DF82" s="124"/>
      <c r="DG82" s="124"/>
      <c r="DH82" s="124"/>
      <c r="DI82" s="124"/>
      <c r="DJ82" s="124"/>
      <c r="DK82" s="124"/>
      <c r="DL82" s="124"/>
      <c r="DM82" s="124"/>
      <c r="DN82" s="124"/>
      <c r="DO82" s="124"/>
      <c r="DP82" s="124"/>
      <c r="DQ82" s="124"/>
      <c r="DR82" s="124"/>
      <c r="DS82" s="124"/>
      <c r="DT82" s="124"/>
      <c r="DU82" s="124"/>
      <c r="DV82" s="124"/>
      <c r="DW82" s="124"/>
      <c r="DX82" s="124"/>
      <c r="DY82" s="124"/>
      <c r="DZ82" s="124"/>
      <c r="EA82" s="124"/>
      <c r="EB82" s="124"/>
      <c r="EC82" s="124"/>
      <c r="ED82" s="124"/>
      <c r="EE82" s="124"/>
      <c r="EF82" s="124"/>
      <c r="EG82" s="124"/>
      <c r="EH82" s="124"/>
      <c r="EI82" s="124"/>
      <c r="EJ82" s="124"/>
      <c r="EK82" s="124"/>
      <c r="EL82" s="124"/>
      <c r="EM82" s="124"/>
      <c r="EN82" s="124"/>
      <c r="EO82" s="124"/>
      <c r="EP82" s="124"/>
      <c r="EQ82" s="124"/>
      <c r="ER82" s="124"/>
      <c r="ES82" s="124"/>
      <c r="ET82" s="124"/>
      <c r="EU82" s="124"/>
      <c r="EV82" s="124"/>
      <c r="EW82" s="124"/>
      <c r="EX82" s="124"/>
      <c r="EY82" s="124"/>
      <c r="EZ82" s="124"/>
      <c r="FA82" s="124"/>
      <c r="FB82" s="124"/>
      <c r="FC82" s="124"/>
      <c r="FD82" s="124"/>
      <c r="FE82" s="124"/>
      <c r="FF82" s="124"/>
      <c r="FG82" s="124"/>
      <c r="FH82" s="124"/>
      <c r="FI82" s="124"/>
      <c r="FJ82" s="124"/>
      <c r="FK82" s="124"/>
      <c r="FL82" s="124"/>
      <c r="FM82" s="124"/>
      <c r="FN82" s="124"/>
      <c r="FO82" s="124"/>
      <c r="FP82" s="124"/>
      <c r="FQ82" s="124"/>
      <c r="FR82" s="124"/>
      <c r="FS82" s="124"/>
      <c r="FT82" s="124"/>
      <c r="FU82" s="124"/>
      <c r="FV82" s="124"/>
      <c r="FW82" s="124"/>
      <c r="FX82" s="124"/>
      <c r="FY82" s="124"/>
      <c r="FZ82" s="124"/>
      <c r="GA82" s="124"/>
      <c r="GB82" s="124"/>
      <c r="GC82" s="124"/>
      <c r="GD82" s="124"/>
      <c r="GE82" s="124"/>
      <c r="GF82" s="124"/>
      <c r="GG82" s="124"/>
      <c r="GH82" s="124"/>
      <c r="GI82" s="124"/>
      <c r="GJ82" s="124"/>
      <c r="GK82" s="124"/>
      <c r="GL82" s="124"/>
      <c r="GM82" s="124"/>
      <c r="GN82" s="124"/>
      <c r="GO82" s="124"/>
      <c r="GP82" s="124"/>
      <c r="GQ82" s="124"/>
    </row>
    <row r="83" spans="1:199" ht="15" customHeight="1" thickBot="1" x14ac:dyDescent="0.25">
      <c r="B83" s="178" t="s">
        <v>111</v>
      </c>
      <c r="C83" s="179">
        <f t="shared" ref="C83:J83" si="46">+C73+C82</f>
        <v>0</v>
      </c>
      <c r="D83" s="179">
        <f t="shared" si="46"/>
        <v>0</v>
      </c>
      <c r="E83" s="179">
        <f t="shared" si="46"/>
        <v>0</v>
      </c>
      <c r="F83" s="179">
        <f t="shared" si="46"/>
        <v>0</v>
      </c>
      <c r="G83" s="179">
        <f t="shared" si="46"/>
        <v>0</v>
      </c>
      <c r="H83" s="179">
        <f t="shared" si="46"/>
        <v>0</v>
      </c>
      <c r="I83" s="179">
        <f t="shared" si="46"/>
        <v>0</v>
      </c>
      <c r="J83" s="179">
        <f t="shared" si="46"/>
        <v>0</v>
      </c>
      <c r="K83" s="179"/>
      <c r="L83" s="179"/>
      <c r="M83" s="179"/>
      <c r="N83" s="179"/>
      <c r="O83" s="179"/>
      <c r="P83" s="179"/>
      <c r="Q83" s="179"/>
      <c r="R83" s="179">
        <f>+R73+R82</f>
        <v>0</v>
      </c>
      <c r="S83" s="179">
        <f>+S73+S82</f>
        <v>0</v>
      </c>
      <c r="T83" s="180">
        <f t="shared" si="41"/>
        <v>0</v>
      </c>
      <c r="U83" s="181">
        <f>SUMIF($U$71:$U$81,CONCATENATE("*","YES","*"),$S$71:$S$81)</f>
        <v>0</v>
      </c>
      <c r="V83" s="162"/>
      <c r="W83" s="164"/>
    </row>
    <row r="84" spans="1:199" ht="76.5" customHeight="1" x14ac:dyDescent="0.2">
      <c r="B84" s="182" t="s">
        <v>112</v>
      </c>
      <c r="C84" s="183" t="str">
        <f>IF(C83=C67,"OK","WRONG-SOURCES MUST MATCH USES!")</f>
        <v>OK</v>
      </c>
      <c r="D84" s="183" t="str">
        <f t="shared" ref="D84:Q84" si="47">IF(D83=D67,"OK","WRONG-SOURCES MUST MATCH USES!")</f>
        <v>OK</v>
      </c>
      <c r="E84" s="183" t="str">
        <f t="shared" si="47"/>
        <v>OK</v>
      </c>
      <c r="F84" s="183" t="str">
        <f t="shared" si="47"/>
        <v>OK</v>
      </c>
      <c r="G84" s="183" t="str">
        <f t="shared" si="47"/>
        <v>OK</v>
      </c>
      <c r="H84" s="183" t="str">
        <f t="shared" si="47"/>
        <v>OK</v>
      </c>
      <c r="I84" s="183" t="str">
        <f t="shared" si="47"/>
        <v>OK</v>
      </c>
      <c r="J84" s="183" t="str">
        <f t="shared" si="47"/>
        <v>OK</v>
      </c>
      <c r="K84" s="183" t="str">
        <f t="shared" si="47"/>
        <v>OK</v>
      </c>
      <c r="L84" s="183" t="str">
        <f t="shared" si="47"/>
        <v>OK</v>
      </c>
      <c r="M84" s="183" t="str">
        <f t="shared" si="47"/>
        <v>OK</v>
      </c>
      <c r="N84" s="183" t="str">
        <f t="shared" si="47"/>
        <v>OK</v>
      </c>
      <c r="O84" s="183" t="str">
        <f t="shared" si="47"/>
        <v>OK</v>
      </c>
      <c r="P84" s="183" t="str">
        <f t="shared" si="47"/>
        <v>OK</v>
      </c>
      <c r="Q84" s="183" t="str">
        <f t="shared" si="47"/>
        <v>OK</v>
      </c>
    </row>
    <row r="85" spans="1:199" hidden="1" x14ac:dyDescent="0.2">
      <c r="B85" s="184"/>
      <c r="C85" s="185"/>
      <c r="D85" s="185"/>
      <c r="E85" s="185"/>
      <c r="F85" s="185"/>
      <c r="G85" s="185"/>
      <c r="H85" s="185"/>
      <c r="I85" s="185"/>
      <c r="J85" s="185"/>
      <c r="K85" s="185"/>
      <c r="L85" s="185"/>
      <c r="M85" s="185"/>
      <c r="N85" s="185"/>
      <c r="O85" s="185"/>
      <c r="P85" s="185"/>
      <c r="Q85" s="185"/>
    </row>
    <row r="86" spans="1:199" hidden="1" x14ac:dyDescent="0.2">
      <c r="B86" s="184"/>
      <c r="C86" s="185"/>
      <c r="D86" s="185"/>
      <c r="E86" s="185"/>
      <c r="F86" s="185"/>
      <c r="G86" s="185"/>
      <c r="H86" s="185"/>
      <c r="I86" s="185"/>
      <c r="J86" s="185"/>
      <c r="K86" s="185"/>
      <c r="L86" s="185"/>
      <c r="M86" s="185"/>
      <c r="N86" s="185"/>
      <c r="O86" s="185"/>
      <c r="P86" s="185"/>
      <c r="Q86" s="185"/>
    </row>
    <row r="87" spans="1:199" hidden="1" x14ac:dyDescent="0.2">
      <c r="B87" s="184"/>
      <c r="C87" s="185"/>
      <c r="D87" s="185"/>
      <c r="E87" s="185"/>
      <c r="F87" s="185"/>
      <c r="G87" s="185"/>
      <c r="H87" s="185"/>
      <c r="I87" s="185"/>
      <c r="J87" s="185"/>
      <c r="K87" s="185"/>
      <c r="L87" s="185"/>
      <c r="M87" s="185"/>
      <c r="N87" s="185"/>
      <c r="O87" s="185"/>
      <c r="P87" s="185"/>
      <c r="Q87" s="185"/>
    </row>
    <row r="88" spans="1:199" hidden="1" x14ac:dyDescent="0.2">
      <c r="B88" s="184"/>
      <c r="C88" s="185"/>
      <c r="D88" s="185"/>
      <c r="E88" s="185"/>
      <c r="F88" s="185"/>
      <c r="G88" s="185"/>
      <c r="H88" s="185"/>
      <c r="I88" s="185"/>
      <c r="J88" s="185"/>
      <c r="K88" s="185"/>
      <c r="L88" s="185"/>
      <c r="M88" s="185"/>
      <c r="N88" s="185"/>
      <c r="O88" s="185"/>
      <c r="P88" s="185"/>
      <c r="Q88" s="185"/>
    </row>
    <row r="89" spans="1:199" hidden="1" x14ac:dyDescent="0.2">
      <c r="B89" s="184"/>
      <c r="C89" s="185"/>
      <c r="D89" s="185"/>
      <c r="E89" s="185"/>
      <c r="F89" s="185"/>
      <c r="G89" s="185"/>
      <c r="H89" s="185"/>
      <c r="I89" s="185"/>
      <c r="J89" s="185"/>
      <c r="K89" s="185"/>
      <c r="L89" s="185"/>
      <c r="M89" s="185"/>
      <c r="N89" s="185"/>
      <c r="O89" s="185"/>
      <c r="P89" s="185"/>
      <c r="Q89" s="185"/>
    </row>
    <row r="90" spans="1:199" hidden="1" x14ac:dyDescent="0.2">
      <c r="B90" s="184"/>
      <c r="C90" s="185"/>
      <c r="D90" s="185"/>
      <c r="E90" s="185"/>
      <c r="F90" s="185"/>
      <c r="G90" s="185"/>
      <c r="H90" s="185"/>
      <c r="I90" s="185"/>
      <c r="J90" s="185"/>
      <c r="K90" s="185"/>
      <c r="L90" s="185"/>
      <c r="M90" s="185"/>
      <c r="N90" s="185"/>
      <c r="O90" s="185"/>
      <c r="P90" s="185"/>
      <c r="Q90" s="185"/>
    </row>
    <row r="91" spans="1:199" hidden="1" x14ac:dyDescent="0.2">
      <c r="L91" s="125" t="s">
        <v>113</v>
      </c>
      <c r="M91" s="125" t="s">
        <v>113</v>
      </c>
      <c r="N91" s="125" t="s">
        <v>113</v>
      </c>
      <c r="O91" s="125" t="s">
        <v>113</v>
      </c>
      <c r="P91" s="125" t="s">
        <v>113</v>
      </c>
      <c r="Q91" s="125" t="s">
        <v>113</v>
      </c>
      <c r="R91" s="186"/>
      <c r="S91" s="187"/>
      <c r="T91" s="186"/>
    </row>
    <row r="92" spans="1:199" ht="21" hidden="1" x14ac:dyDescent="0.2">
      <c r="K92" s="125" t="s">
        <v>114</v>
      </c>
      <c r="L92" s="125" t="s">
        <v>33</v>
      </c>
      <c r="M92" s="125" t="s">
        <v>33</v>
      </c>
      <c r="N92" s="125" t="s">
        <v>33</v>
      </c>
      <c r="O92" s="125" t="s">
        <v>33</v>
      </c>
      <c r="P92" s="125" t="s">
        <v>33</v>
      </c>
      <c r="Q92" s="125" t="s">
        <v>33</v>
      </c>
      <c r="R92" s="188" t="s">
        <v>115</v>
      </c>
      <c r="S92" s="189" t="s">
        <v>116</v>
      </c>
      <c r="T92" s="188" t="s">
        <v>117</v>
      </c>
    </row>
    <row r="93" spans="1:199" hidden="1" x14ac:dyDescent="0.2">
      <c r="R93" s="190"/>
      <c r="S93" s="191"/>
      <c r="T93" s="190"/>
      <c r="U93" s="126"/>
      <c r="V93" s="126"/>
      <c r="W93" s="126"/>
      <c r="X93" s="126"/>
      <c r="Y93" s="126"/>
    </row>
    <row r="94" spans="1:199" hidden="1" x14ac:dyDescent="0.2">
      <c r="K94" s="125" t="s">
        <v>118</v>
      </c>
      <c r="L94" s="125" t="s">
        <v>119</v>
      </c>
      <c r="M94" s="125" t="s">
        <v>119</v>
      </c>
      <c r="N94" s="125" t="s">
        <v>119</v>
      </c>
      <c r="O94" s="125" t="s">
        <v>119</v>
      </c>
      <c r="P94" s="125" t="s">
        <v>119</v>
      </c>
      <c r="Q94" s="125" t="s">
        <v>119</v>
      </c>
      <c r="R94" s="192" t="s">
        <v>120</v>
      </c>
      <c r="S94" s="126" t="s">
        <v>121</v>
      </c>
      <c r="T94" s="193" t="s">
        <v>122</v>
      </c>
      <c r="U94" s="126"/>
      <c r="V94" s="126"/>
      <c r="W94" s="126"/>
      <c r="X94" s="126"/>
      <c r="Y94" s="126"/>
    </row>
    <row r="95" spans="1:199" hidden="1" x14ac:dyDescent="0.2">
      <c r="K95" s="125" t="s">
        <v>123</v>
      </c>
      <c r="L95" s="125" t="s">
        <v>124</v>
      </c>
      <c r="M95" s="125" t="s">
        <v>124</v>
      </c>
      <c r="N95" s="125" t="s">
        <v>124</v>
      </c>
      <c r="O95" s="125" t="s">
        <v>124</v>
      </c>
      <c r="P95" s="125" t="s">
        <v>124</v>
      </c>
      <c r="Q95" s="125" t="s">
        <v>124</v>
      </c>
      <c r="R95" s="193" t="s">
        <v>125</v>
      </c>
      <c r="S95" s="126" t="s">
        <v>126</v>
      </c>
      <c r="T95" s="193" t="s">
        <v>127</v>
      </c>
      <c r="U95" s="126"/>
      <c r="V95" s="126"/>
      <c r="W95" s="126"/>
      <c r="X95" s="126"/>
      <c r="Y95" s="126"/>
    </row>
    <row r="96" spans="1:199" hidden="1" x14ac:dyDescent="0.2">
      <c r="K96" s="125" t="s">
        <v>128</v>
      </c>
      <c r="L96" s="125" t="s">
        <v>129</v>
      </c>
      <c r="M96" s="125" t="s">
        <v>129</v>
      </c>
      <c r="N96" s="125" t="s">
        <v>129</v>
      </c>
      <c r="O96" s="125" t="s">
        <v>129</v>
      </c>
      <c r="P96" s="125" t="s">
        <v>129</v>
      </c>
      <c r="Q96" s="125" t="s">
        <v>129</v>
      </c>
      <c r="R96" s="193" t="s">
        <v>130</v>
      </c>
      <c r="S96" s="126" t="s">
        <v>131</v>
      </c>
      <c r="T96" s="193"/>
      <c r="U96" s="126"/>
      <c r="V96" s="126"/>
      <c r="W96" s="126"/>
      <c r="X96" s="126"/>
      <c r="Y96" s="126"/>
    </row>
    <row r="97" spans="11:25" hidden="1" x14ac:dyDescent="0.2">
      <c r="K97" s="125" t="s">
        <v>132</v>
      </c>
      <c r="L97" s="125" t="s">
        <v>133</v>
      </c>
      <c r="M97" s="125" t="s">
        <v>133</v>
      </c>
      <c r="N97" s="125" t="s">
        <v>133</v>
      </c>
      <c r="O97" s="125" t="s">
        <v>133</v>
      </c>
      <c r="P97" s="125" t="s">
        <v>133</v>
      </c>
      <c r="Q97" s="125" t="s">
        <v>133</v>
      </c>
      <c r="R97" s="193" t="s">
        <v>134</v>
      </c>
      <c r="S97" s="126" t="s">
        <v>127</v>
      </c>
      <c r="T97" s="193"/>
      <c r="U97" s="126"/>
      <c r="V97" s="126"/>
      <c r="W97" s="126"/>
      <c r="X97" s="126"/>
      <c r="Y97" s="126"/>
    </row>
    <row r="98" spans="11:25" hidden="1" x14ac:dyDescent="0.2">
      <c r="K98" s="125" t="s">
        <v>135</v>
      </c>
      <c r="L98" s="125" t="s">
        <v>136</v>
      </c>
      <c r="M98" s="125" t="s">
        <v>136</v>
      </c>
      <c r="N98" s="125" t="s">
        <v>136</v>
      </c>
      <c r="O98" s="125" t="s">
        <v>136</v>
      </c>
      <c r="P98" s="125" t="s">
        <v>136</v>
      </c>
      <c r="Q98" s="125" t="s">
        <v>136</v>
      </c>
      <c r="R98" s="193" t="s">
        <v>127</v>
      </c>
      <c r="S98" s="126"/>
      <c r="T98" s="193"/>
      <c r="U98" s="126"/>
      <c r="V98" s="126"/>
      <c r="W98" s="126"/>
      <c r="X98" s="126"/>
      <c r="Y98" s="126"/>
    </row>
    <row r="99" spans="11:25" hidden="1" x14ac:dyDescent="0.2">
      <c r="K99" s="125" t="s">
        <v>137</v>
      </c>
      <c r="L99" s="125" t="s">
        <v>138</v>
      </c>
      <c r="M99" s="125" t="s">
        <v>138</v>
      </c>
      <c r="N99" s="125" t="s">
        <v>138</v>
      </c>
      <c r="O99" s="125" t="s">
        <v>138</v>
      </c>
      <c r="P99" s="125" t="s">
        <v>138</v>
      </c>
      <c r="Q99" s="125" t="s">
        <v>138</v>
      </c>
      <c r="R99" s="193" t="s">
        <v>139</v>
      </c>
      <c r="S99" s="126"/>
      <c r="T99" s="193"/>
      <c r="U99" s="126"/>
      <c r="V99" s="126"/>
      <c r="W99" s="126"/>
      <c r="X99" s="126"/>
      <c r="Y99" s="126"/>
    </row>
    <row r="100" spans="11:25" hidden="1" x14ac:dyDescent="0.2">
      <c r="K100" s="125" t="s">
        <v>140</v>
      </c>
      <c r="L100" s="125" t="s">
        <v>127</v>
      </c>
      <c r="M100" s="125" t="s">
        <v>127</v>
      </c>
      <c r="N100" s="125" t="s">
        <v>127</v>
      </c>
      <c r="O100" s="125" t="s">
        <v>127</v>
      </c>
      <c r="P100" s="125" t="s">
        <v>127</v>
      </c>
      <c r="Q100" s="125" t="s">
        <v>127</v>
      </c>
      <c r="R100" s="193" t="s">
        <v>141</v>
      </c>
      <c r="S100" s="126"/>
      <c r="T100" s="193"/>
      <c r="U100" s="126"/>
      <c r="V100" s="126"/>
      <c r="W100" s="126"/>
      <c r="X100" s="126"/>
      <c r="Y100" s="126"/>
    </row>
    <row r="101" spans="11:25" hidden="1" x14ac:dyDescent="0.2">
      <c r="K101" s="125" t="s">
        <v>142</v>
      </c>
      <c r="R101" s="193" t="s">
        <v>143</v>
      </c>
      <c r="S101" s="126"/>
      <c r="T101" s="193"/>
      <c r="U101" s="126"/>
      <c r="V101" s="126"/>
      <c r="W101" s="126"/>
      <c r="X101" s="126"/>
      <c r="Y101" s="126"/>
    </row>
    <row r="102" spans="11:25" hidden="1" x14ac:dyDescent="0.2">
      <c r="K102" s="125" t="s">
        <v>144</v>
      </c>
      <c r="R102" s="193" t="s">
        <v>145</v>
      </c>
      <c r="S102" s="126"/>
      <c r="T102" s="193"/>
      <c r="U102" s="126"/>
      <c r="V102" s="126"/>
      <c r="W102" s="126"/>
      <c r="X102" s="126"/>
      <c r="Y102" s="126"/>
    </row>
    <row r="103" spans="11:25" hidden="1" x14ac:dyDescent="0.2">
      <c r="K103" s="125" t="s">
        <v>146</v>
      </c>
      <c r="R103" s="193" t="s">
        <v>147</v>
      </c>
      <c r="S103" s="126"/>
      <c r="T103" s="193"/>
      <c r="U103" s="126"/>
      <c r="V103" s="126"/>
      <c r="W103" s="126"/>
      <c r="X103" s="126"/>
      <c r="Y103" s="126"/>
    </row>
    <row r="104" spans="11:25" hidden="1" x14ac:dyDescent="0.2">
      <c r="K104" s="125" t="s">
        <v>148</v>
      </c>
      <c r="R104" s="193" t="s">
        <v>149</v>
      </c>
      <c r="S104" s="126"/>
      <c r="T104" s="193"/>
      <c r="U104" s="126"/>
      <c r="V104" s="126"/>
      <c r="W104" s="126"/>
      <c r="X104" s="126"/>
      <c r="Y104" s="126"/>
    </row>
    <row r="105" spans="11:25" hidden="1" x14ac:dyDescent="0.2">
      <c r="K105" s="125" t="s">
        <v>150</v>
      </c>
      <c r="R105" s="193" t="s">
        <v>151</v>
      </c>
      <c r="S105" s="126"/>
      <c r="T105" s="193"/>
      <c r="U105" s="126"/>
      <c r="V105" s="126"/>
      <c r="W105" s="126"/>
      <c r="X105" s="126"/>
      <c r="Y105" s="126"/>
    </row>
    <row r="106" spans="11:25" hidden="1" x14ac:dyDescent="0.2">
      <c r="K106" s="125" t="s">
        <v>152</v>
      </c>
      <c r="R106" s="193" t="s">
        <v>153</v>
      </c>
      <c r="S106" s="126"/>
      <c r="T106" s="193"/>
      <c r="U106" s="126"/>
      <c r="V106" s="126"/>
      <c r="W106" s="126"/>
      <c r="X106" s="126"/>
      <c r="Y106" s="126"/>
    </row>
    <row r="107" spans="11:25" hidden="1" x14ac:dyDescent="0.2">
      <c r="K107" s="125" t="s">
        <v>154</v>
      </c>
      <c r="R107" s="193" t="s">
        <v>155</v>
      </c>
      <c r="S107" s="126"/>
      <c r="T107" s="193"/>
      <c r="U107" s="126"/>
      <c r="V107" s="126"/>
      <c r="W107" s="126"/>
      <c r="X107" s="126"/>
      <c r="Y107" s="126"/>
    </row>
    <row r="108" spans="11:25" hidden="1" x14ac:dyDescent="0.2">
      <c r="K108" s="125" t="s">
        <v>156</v>
      </c>
      <c r="R108" s="193" t="s">
        <v>157</v>
      </c>
      <c r="S108" s="126"/>
      <c r="T108" s="193"/>
      <c r="U108" s="126"/>
      <c r="V108" s="126"/>
      <c r="W108" s="126"/>
      <c r="X108" s="126"/>
      <c r="Y108" s="126"/>
    </row>
    <row r="109" spans="11:25" hidden="1" x14ac:dyDescent="0.2">
      <c r="K109" s="125" t="s">
        <v>127</v>
      </c>
      <c r="R109" s="193" t="s">
        <v>158</v>
      </c>
      <c r="S109" s="126"/>
      <c r="T109" s="193"/>
      <c r="U109" s="126"/>
      <c r="V109" s="126"/>
      <c r="W109" s="126"/>
      <c r="X109" s="126"/>
      <c r="Y109" s="126"/>
    </row>
    <row r="110" spans="11:25" hidden="1" x14ac:dyDescent="0.2">
      <c r="R110" s="193" t="s">
        <v>159</v>
      </c>
      <c r="S110" s="126"/>
      <c r="T110" s="193"/>
      <c r="U110" s="126"/>
      <c r="V110" s="126"/>
      <c r="W110" s="126"/>
      <c r="X110" s="126"/>
      <c r="Y110" s="126"/>
    </row>
    <row r="111" spans="11:25" hidden="1" x14ac:dyDescent="0.2">
      <c r="R111" s="193" t="s">
        <v>160</v>
      </c>
      <c r="S111" s="126"/>
      <c r="T111" s="193"/>
      <c r="U111" s="126"/>
      <c r="V111" s="126"/>
      <c r="W111" s="126"/>
      <c r="X111" s="126"/>
      <c r="Y111" s="126"/>
    </row>
    <row r="112" spans="11:25" hidden="1" x14ac:dyDescent="0.2">
      <c r="R112" s="193" t="s">
        <v>161</v>
      </c>
      <c r="S112" s="126"/>
      <c r="T112" s="193"/>
      <c r="U112" s="126"/>
      <c r="V112" s="126"/>
      <c r="W112" s="126"/>
      <c r="X112" s="126"/>
      <c r="Y112" s="126"/>
    </row>
    <row r="113" spans="18:25" hidden="1" x14ac:dyDescent="0.2">
      <c r="R113" s="193" t="s">
        <v>162</v>
      </c>
      <c r="S113" s="126"/>
      <c r="T113" s="193"/>
      <c r="U113" s="126"/>
      <c r="V113" s="126"/>
      <c r="W113" s="126"/>
      <c r="X113" s="126"/>
      <c r="Y113" s="126"/>
    </row>
    <row r="114" spans="18:25" hidden="1" x14ac:dyDescent="0.2">
      <c r="R114" s="193" t="s">
        <v>163</v>
      </c>
      <c r="S114" s="126"/>
      <c r="T114" s="193"/>
      <c r="U114" s="126"/>
      <c r="V114" s="126"/>
      <c r="W114" s="126"/>
      <c r="X114" s="126"/>
      <c r="Y114" s="126"/>
    </row>
    <row r="115" spans="18:25" hidden="1" x14ac:dyDescent="0.2">
      <c r="R115" s="193" t="s">
        <v>164</v>
      </c>
      <c r="S115" s="126"/>
      <c r="T115" s="193"/>
      <c r="U115" s="126"/>
      <c r="V115" s="126"/>
      <c r="W115" s="126"/>
      <c r="X115" s="126"/>
      <c r="Y115" s="126"/>
    </row>
    <row r="116" spans="18:25" hidden="1" x14ac:dyDescent="0.2">
      <c r="R116" s="193" t="s">
        <v>165</v>
      </c>
      <c r="S116" s="126"/>
      <c r="T116" s="193"/>
      <c r="U116" s="126"/>
      <c r="V116" s="126"/>
      <c r="W116" s="126"/>
      <c r="X116" s="126"/>
      <c r="Y116" s="126"/>
    </row>
    <row r="117" spans="18:25" hidden="1" x14ac:dyDescent="0.2">
      <c r="R117" s="193" t="s">
        <v>166</v>
      </c>
      <c r="S117" s="126"/>
      <c r="T117" s="193"/>
      <c r="U117" s="126"/>
      <c r="V117" s="126"/>
      <c r="W117" s="126"/>
      <c r="X117" s="126"/>
      <c r="Y117" s="126"/>
    </row>
    <row r="118" spans="18:25" hidden="1" x14ac:dyDescent="0.2">
      <c r="R118" s="193" t="s">
        <v>167</v>
      </c>
      <c r="S118" s="126"/>
      <c r="T118" s="193"/>
      <c r="U118" s="126"/>
      <c r="V118" s="126"/>
      <c r="W118" s="126"/>
      <c r="X118" s="126"/>
      <c r="Y118" s="126"/>
    </row>
    <row r="119" spans="18:25" hidden="1" x14ac:dyDescent="0.2">
      <c r="R119" s="193" t="s">
        <v>168</v>
      </c>
      <c r="S119" s="126"/>
      <c r="T119" s="193"/>
      <c r="U119" s="126"/>
      <c r="V119" s="126"/>
      <c r="W119" s="126"/>
      <c r="X119" s="126"/>
      <c r="Y119" s="126"/>
    </row>
    <row r="120" spans="18:25" hidden="1" x14ac:dyDescent="0.2">
      <c r="R120" s="193" t="s">
        <v>127</v>
      </c>
      <c r="S120" s="126"/>
      <c r="T120" s="193"/>
      <c r="U120" s="126"/>
      <c r="V120" s="126"/>
      <c r="W120" s="126"/>
      <c r="X120" s="126"/>
      <c r="Y120" s="126"/>
    </row>
    <row r="121" spans="18:25" hidden="1" x14ac:dyDescent="0.2">
      <c r="R121" s="193"/>
      <c r="S121" s="126"/>
      <c r="T121" s="193"/>
      <c r="U121" s="126"/>
      <c r="V121" s="126"/>
      <c r="W121" s="126"/>
      <c r="X121" s="126"/>
      <c r="Y121" s="126"/>
    </row>
    <row r="122" spans="18:25" hidden="1" x14ac:dyDescent="0.2">
      <c r="R122" s="193"/>
      <c r="S122" s="126"/>
      <c r="T122" s="193"/>
      <c r="U122" s="126"/>
      <c r="V122" s="126"/>
      <c r="W122" s="126"/>
      <c r="X122" s="126"/>
      <c r="Y122" s="126"/>
    </row>
    <row r="123" spans="18:25" hidden="1" x14ac:dyDescent="0.2">
      <c r="R123" s="193"/>
      <c r="S123" s="126"/>
      <c r="T123" s="193"/>
      <c r="U123" s="126"/>
      <c r="V123" s="126"/>
      <c r="W123" s="126"/>
      <c r="X123" s="126"/>
      <c r="Y123" s="126"/>
    </row>
    <row r="124" spans="18:25" hidden="1" x14ac:dyDescent="0.2">
      <c r="R124" s="193"/>
      <c r="S124" s="126"/>
      <c r="T124" s="193"/>
      <c r="U124" s="126"/>
      <c r="V124" s="126"/>
      <c r="W124" s="126"/>
      <c r="X124" s="126"/>
      <c r="Y124" s="126"/>
    </row>
    <row r="125" spans="18:25" hidden="1" x14ac:dyDescent="0.2">
      <c r="R125" s="193"/>
      <c r="S125" s="126"/>
      <c r="T125" s="193"/>
      <c r="U125" s="126"/>
      <c r="V125" s="126"/>
      <c r="W125" s="126"/>
      <c r="X125" s="126"/>
      <c r="Y125" s="126"/>
    </row>
    <row r="126" spans="18:25" hidden="1" x14ac:dyDescent="0.2">
      <c r="R126" s="193"/>
      <c r="S126" s="126"/>
      <c r="T126" s="193"/>
      <c r="U126" s="126"/>
      <c r="V126" s="126"/>
      <c r="W126" s="126"/>
      <c r="X126" s="126"/>
      <c r="Y126" s="126"/>
    </row>
    <row r="127" spans="18:25" hidden="1" x14ac:dyDescent="0.2">
      <c r="R127" s="193"/>
      <c r="S127" s="126"/>
      <c r="T127" s="193"/>
      <c r="U127" s="126"/>
      <c r="V127" s="126"/>
      <c r="W127" s="126"/>
      <c r="X127" s="126"/>
      <c r="Y127" s="126"/>
    </row>
    <row r="128" spans="18:25" hidden="1" x14ac:dyDescent="0.2">
      <c r="R128" s="193"/>
      <c r="S128" s="126"/>
      <c r="T128" s="193"/>
      <c r="U128" s="126"/>
      <c r="V128" s="126"/>
      <c r="W128" s="126"/>
      <c r="X128" s="126"/>
      <c r="Y128" s="126"/>
    </row>
    <row r="129" spans="3:25" hidden="1" x14ac:dyDescent="0.2">
      <c r="R129" s="193"/>
      <c r="S129" s="126"/>
      <c r="T129" s="193"/>
      <c r="U129" s="126"/>
      <c r="V129" s="126"/>
      <c r="W129" s="126"/>
      <c r="X129" s="126"/>
      <c r="Y129" s="126"/>
    </row>
    <row r="130" spans="3:25" hidden="1" x14ac:dyDescent="0.2">
      <c r="R130" s="193"/>
      <c r="S130" s="126"/>
      <c r="T130" s="126"/>
      <c r="U130" s="126"/>
      <c r="V130" s="126"/>
      <c r="W130" s="126"/>
      <c r="X130" s="126"/>
      <c r="Y130" s="126"/>
    </row>
    <row r="131" spans="3:25" hidden="1" x14ac:dyDescent="0.2">
      <c r="R131" s="193"/>
      <c r="S131" s="126"/>
      <c r="U131" s="126"/>
      <c r="V131" s="126"/>
      <c r="W131" s="126"/>
      <c r="X131" s="126"/>
      <c r="Y131" s="126"/>
    </row>
    <row r="132" spans="3:25" hidden="1" x14ac:dyDescent="0.2">
      <c r="R132" s="193"/>
      <c r="S132" s="126"/>
      <c r="T132" s="126"/>
      <c r="U132" s="126"/>
      <c r="V132" s="126"/>
      <c r="W132" s="126"/>
      <c r="X132" s="126"/>
      <c r="Y132" s="126"/>
    </row>
    <row r="133" spans="3:25" hidden="1" x14ac:dyDescent="0.2">
      <c r="R133" s="193"/>
      <c r="S133" s="126"/>
      <c r="T133" s="126"/>
      <c r="U133" s="126"/>
      <c r="V133" s="126"/>
      <c r="W133" s="126"/>
      <c r="X133" s="126"/>
      <c r="Y133" s="126"/>
    </row>
    <row r="134" spans="3:25" hidden="1" x14ac:dyDescent="0.2">
      <c r="R134" s="193"/>
      <c r="S134" s="126"/>
      <c r="T134" s="126"/>
      <c r="U134" s="126"/>
      <c r="V134" s="126"/>
      <c r="W134" s="126"/>
      <c r="X134" s="126"/>
      <c r="Y134" s="126"/>
    </row>
    <row r="135" spans="3:25" hidden="1" x14ac:dyDescent="0.2">
      <c r="R135" s="193"/>
      <c r="S135" s="126"/>
      <c r="T135" s="126"/>
      <c r="U135" s="126"/>
      <c r="V135" s="126"/>
      <c r="W135" s="126"/>
      <c r="X135" s="126"/>
    </row>
    <row r="136" spans="3:25" hidden="1" x14ac:dyDescent="0.2">
      <c r="R136" s="193"/>
      <c r="S136" s="126"/>
      <c r="T136" s="126"/>
      <c r="U136" s="126"/>
      <c r="V136" s="126"/>
      <c r="W136" s="126"/>
      <c r="X136" s="126"/>
    </row>
    <row r="137" spans="3:25" hidden="1" x14ac:dyDescent="0.2">
      <c r="R137" s="193"/>
      <c r="S137" s="126"/>
      <c r="T137" s="126"/>
      <c r="U137" s="126"/>
      <c r="V137" s="126"/>
      <c r="W137" s="126"/>
      <c r="X137" s="126"/>
    </row>
    <row r="138" spans="3:25" hidden="1" x14ac:dyDescent="0.2">
      <c r="R138" s="193"/>
      <c r="S138" s="126"/>
      <c r="T138" s="126"/>
      <c r="U138" s="126"/>
      <c r="V138" s="126"/>
      <c r="W138" s="126"/>
      <c r="X138" s="126"/>
    </row>
    <row r="139" spans="3:25" hidden="1" x14ac:dyDescent="0.2">
      <c r="R139" s="193"/>
      <c r="S139" s="126"/>
      <c r="T139" s="126"/>
      <c r="U139" s="126"/>
      <c r="V139" s="126"/>
      <c r="W139" s="126"/>
      <c r="X139" s="126"/>
    </row>
    <row r="140" spans="3:25" hidden="1" x14ac:dyDescent="0.2">
      <c r="S140" s="126"/>
      <c r="T140" s="126"/>
      <c r="U140" s="126"/>
      <c r="V140" s="126"/>
      <c r="W140" s="126"/>
      <c r="X140" s="126"/>
    </row>
    <row r="141" spans="3:25" hidden="1" x14ac:dyDescent="0.2">
      <c r="S141" s="126"/>
      <c r="T141" s="126"/>
      <c r="U141" s="126"/>
      <c r="V141" s="126"/>
      <c r="W141" s="126"/>
      <c r="X141" s="126"/>
    </row>
    <row r="142" spans="3:25" ht="14.25" x14ac:dyDescent="0.2">
      <c r="C142" s="148"/>
      <c r="D142" s="291"/>
      <c r="E142" s="291"/>
      <c r="S142" s="126"/>
      <c r="T142" s="126"/>
      <c r="U142" s="126"/>
      <c r="V142" s="126"/>
      <c r="W142" s="126"/>
      <c r="X142" s="126"/>
    </row>
    <row r="143" spans="3:25" ht="14.25" x14ac:dyDescent="0.2">
      <c r="C143" s="148"/>
      <c r="D143" s="291"/>
      <c r="E143" s="291"/>
      <c r="S143" s="126"/>
      <c r="T143" s="126"/>
      <c r="U143" s="126"/>
      <c r="V143" s="126"/>
      <c r="W143" s="126"/>
      <c r="X143" s="126"/>
    </row>
    <row r="144" spans="3:25" x14ac:dyDescent="0.2">
      <c r="S144" s="126"/>
      <c r="T144" s="126"/>
      <c r="U144" s="126"/>
      <c r="V144" s="126"/>
      <c r="W144" s="126"/>
      <c r="X144" s="126"/>
    </row>
    <row r="145" spans="19:24" x14ac:dyDescent="0.2">
      <c r="S145" s="126"/>
      <c r="T145" s="126"/>
      <c r="U145" s="126"/>
      <c r="V145" s="126"/>
      <c r="W145" s="126"/>
      <c r="X145" s="126"/>
    </row>
    <row r="146" spans="19:24" x14ac:dyDescent="0.2">
      <c r="S146" s="126"/>
      <c r="T146" s="126"/>
      <c r="U146" s="126"/>
      <c r="V146" s="126"/>
      <c r="W146" s="126"/>
      <c r="X146" s="126"/>
    </row>
    <row r="147" spans="19:24" x14ac:dyDescent="0.2">
      <c r="S147" s="126"/>
      <c r="T147" s="126"/>
      <c r="U147" s="126"/>
      <c r="V147" s="126"/>
      <c r="W147" s="126"/>
      <c r="X147" s="126"/>
    </row>
    <row r="148" spans="19:24" x14ac:dyDescent="0.2">
      <c r="S148" s="126"/>
      <c r="T148" s="126"/>
      <c r="U148" s="126"/>
      <c r="V148" s="126"/>
      <c r="W148" s="126"/>
      <c r="X148" s="126"/>
    </row>
    <row r="149" spans="19:24" x14ac:dyDescent="0.2">
      <c r="S149" s="126"/>
      <c r="T149" s="126"/>
      <c r="U149" s="126"/>
      <c r="V149" s="126"/>
      <c r="W149" s="126"/>
      <c r="X149" s="126"/>
    </row>
    <row r="150" spans="19:24" x14ac:dyDescent="0.2">
      <c r="S150" s="126"/>
      <c r="T150" s="126"/>
      <c r="U150" s="126"/>
      <c r="V150" s="126"/>
      <c r="W150" s="126"/>
      <c r="X150" s="126"/>
    </row>
    <row r="151" spans="19:24" x14ac:dyDescent="0.2">
      <c r="S151" s="126"/>
      <c r="T151" s="126"/>
      <c r="U151" s="126"/>
      <c r="V151" s="126"/>
      <c r="W151" s="126"/>
      <c r="X151" s="126"/>
    </row>
    <row r="152" spans="19:24" x14ac:dyDescent="0.2">
      <c r="S152" s="126"/>
      <c r="T152" s="126"/>
      <c r="U152" s="126"/>
      <c r="V152" s="126"/>
      <c r="W152" s="126"/>
      <c r="X152" s="126"/>
    </row>
    <row r="153" spans="19:24" x14ac:dyDescent="0.2">
      <c r="S153" s="126"/>
      <c r="T153" s="126"/>
      <c r="U153" s="126"/>
      <c r="V153" s="126"/>
      <c r="W153" s="126"/>
      <c r="X153" s="126"/>
    </row>
    <row r="154" spans="19:24" x14ac:dyDescent="0.2">
      <c r="S154" s="126"/>
      <c r="T154" s="126"/>
      <c r="U154" s="126"/>
      <c r="V154" s="126"/>
      <c r="W154" s="126"/>
      <c r="X154" s="126"/>
    </row>
  </sheetData>
  <mergeCells count="2">
    <mergeCell ref="D142:E142"/>
    <mergeCell ref="D143:E143"/>
  </mergeCells>
  <phoneticPr fontId="6" type="noConversion"/>
  <dataValidations count="8">
    <dataValidation type="list" allowBlank="1" showInputMessage="1" sqref="B8:B11 JG8:JG11 TC8:TC11 ACY8:ACY11 AMU8:AMU11 AWQ8:AWQ11 BGM8:BGM11 BQI8:BQI11 CAE8:CAE11 CKA8:CKA11 CTW8:CTW11 DDS8:DDS11 DNO8:DNO11 DXK8:DXK11 EHG8:EHG11 ERC8:ERC11 FAY8:FAY11 FKU8:FKU11 FUQ8:FUQ11 GEM8:GEM11 GOI8:GOI11 GYE8:GYE11 HIA8:HIA11 HRW8:HRW11 IBS8:IBS11 ILO8:ILO11 IVK8:IVK11 JFG8:JFG11 JPC8:JPC11 JYY8:JYY11 KIU8:KIU11 KSQ8:KSQ11 LCM8:LCM11 LMI8:LMI11 LWE8:LWE11 MGA8:MGA11 MPW8:MPW11 MZS8:MZS11 NJO8:NJO11 NTK8:NTK11 ODG8:ODG11 ONC8:ONC11 OWY8:OWY11 PGU8:PGU11 PQQ8:PQQ11 QAM8:QAM11 QKI8:QKI11 QUE8:QUE11 REA8:REA11 RNW8:RNW11 RXS8:RXS11 SHO8:SHO11 SRK8:SRK11 TBG8:TBG11 TLC8:TLC11 TUY8:TUY11 UEU8:UEU11 UOQ8:UOQ11 UYM8:UYM11 VII8:VII11 VSE8:VSE11 WCA8:WCA11 WLW8:WLW11 WVS8:WVS11 B65382:B65401 IU65382:IU65401 SQ65382:SQ65401 ACM65382:ACM65401 AMI65382:AMI65401 AWE65382:AWE65401 BGA65382:BGA65401 BPW65382:BPW65401 BZS65382:BZS65401 CJO65382:CJO65401 CTK65382:CTK65401 DDG65382:DDG65401 DNC65382:DNC65401 DWY65382:DWY65401 EGU65382:EGU65401 EQQ65382:EQQ65401 FAM65382:FAM65401 FKI65382:FKI65401 FUE65382:FUE65401 GEA65382:GEA65401 GNW65382:GNW65401 GXS65382:GXS65401 HHO65382:HHO65401 HRK65382:HRK65401 IBG65382:IBG65401 ILC65382:ILC65401 IUY65382:IUY65401 JEU65382:JEU65401 JOQ65382:JOQ65401 JYM65382:JYM65401 KII65382:KII65401 KSE65382:KSE65401 LCA65382:LCA65401 LLW65382:LLW65401 LVS65382:LVS65401 MFO65382:MFO65401 MPK65382:MPK65401 MZG65382:MZG65401 NJC65382:NJC65401 NSY65382:NSY65401 OCU65382:OCU65401 OMQ65382:OMQ65401 OWM65382:OWM65401 PGI65382:PGI65401 PQE65382:PQE65401 QAA65382:QAA65401 QJW65382:QJW65401 QTS65382:QTS65401 RDO65382:RDO65401 RNK65382:RNK65401 RXG65382:RXG65401 SHC65382:SHC65401 SQY65382:SQY65401 TAU65382:TAU65401 TKQ65382:TKQ65401 TUM65382:TUM65401 UEI65382:UEI65401 UOE65382:UOE65401 UYA65382:UYA65401 VHW65382:VHW65401 VRS65382:VRS65401 WBO65382:WBO65401 WLK65382:WLK65401 WVG65382:WVG65401 B130918:B130937 IU130918:IU130937 SQ130918:SQ130937 ACM130918:ACM130937 AMI130918:AMI130937 AWE130918:AWE130937 BGA130918:BGA130937 BPW130918:BPW130937 BZS130918:BZS130937 CJO130918:CJO130937 CTK130918:CTK130937 DDG130918:DDG130937 DNC130918:DNC130937 DWY130918:DWY130937 EGU130918:EGU130937 EQQ130918:EQQ130937 FAM130918:FAM130937 FKI130918:FKI130937 FUE130918:FUE130937 GEA130918:GEA130937 GNW130918:GNW130937 GXS130918:GXS130937 HHO130918:HHO130937 HRK130918:HRK130937 IBG130918:IBG130937 ILC130918:ILC130937 IUY130918:IUY130937 JEU130918:JEU130937 JOQ130918:JOQ130937 JYM130918:JYM130937 KII130918:KII130937 KSE130918:KSE130937 LCA130918:LCA130937 LLW130918:LLW130937 LVS130918:LVS130937 MFO130918:MFO130937 MPK130918:MPK130937 MZG130918:MZG130937 NJC130918:NJC130937 NSY130918:NSY130937 OCU130918:OCU130937 OMQ130918:OMQ130937 OWM130918:OWM130937 PGI130918:PGI130937 PQE130918:PQE130937 QAA130918:QAA130937 QJW130918:QJW130937 QTS130918:QTS130937 RDO130918:RDO130937 RNK130918:RNK130937 RXG130918:RXG130937 SHC130918:SHC130937 SQY130918:SQY130937 TAU130918:TAU130937 TKQ130918:TKQ130937 TUM130918:TUM130937 UEI130918:UEI130937 UOE130918:UOE130937 UYA130918:UYA130937 VHW130918:VHW130937 VRS130918:VRS130937 WBO130918:WBO130937 WLK130918:WLK130937 WVG130918:WVG130937 B196454:B196473 IU196454:IU196473 SQ196454:SQ196473 ACM196454:ACM196473 AMI196454:AMI196473 AWE196454:AWE196473 BGA196454:BGA196473 BPW196454:BPW196473 BZS196454:BZS196473 CJO196454:CJO196473 CTK196454:CTK196473 DDG196454:DDG196473 DNC196454:DNC196473 DWY196454:DWY196473 EGU196454:EGU196473 EQQ196454:EQQ196473 FAM196454:FAM196473 FKI196454:FKI196473 FUE196454:FUE196473 GEA196454:GEA196473 GNW196454:GNW196473 GXS196454:GXS196473 HHO196454:HHO196473 HRK196454:HRK196473 IBG196454:IBG196473 ILC196454:ILC196473 IUY196454:IUY196473 JEU196454:JEU196473 JOQ196454:JOQ196473 JYM196454:JYM196473 KII196454:KII196473 KSE196454:KSE196473 LCA196454:LCA196473 LLW196454:LLW196473 LVS196454:LVS196473 MFO196454:MFO196473 MPK196454:MPK196473 MZG196454:MZG196473 NJC196454:NJC196473 NSY196454:NSY196473 OCU196454:OCU196473 OMQ196454:OMQ196473 OWM196454:OWM196473 PGI196454:PGI196473 PQE196454:PQE196473 QAA196454:QAA196473 QJW196454:QJW196473 QTS196454:QTS196473 RDO196454:RDO196473 RNK196454:RNK196473 RXG196454:RXG196473 SHC196454:SHC196473 SQY196454:SQY196473 TAU196454:TAU196473 TKQ196454:TKQ196473 TUM196454:TUM196473 UEI196454:UEI196473 UOE196454:UOE196473 UYA196454:UYA196473 VHW196454:VHW196473 VRS196454:VRS196473 WBO196454:WBO196473 WLK196454:WLK196473 WVG196454:WVG196473 B261990:B262009 IU261990:IU262009 SQ261990:SQ262009 ACM261990:ACM262009 AMI261990:AMI262009 AWE261990:AWE262009 BGA261990:BGA262009 BPW261990:BPW262009 BZS261990:BZS262009 CJO261990:CJO262009 CTK261990:CTK262009 DDG261990:DDG262009 DNC261990:DNC262009 DWY261990:DWY262009 EGU261990:EGU262009 EQQ261990:EQQ262009 FAM261990:FAM262009 FKI261990:FKI262009 FUE261990:FUE262009 GEA261990:GEA262009 GNW261990:GNW262009 GXS261990:GXS262009 HHO261990:HHO262009 HRK261990:HRK262009 IBG261990:IBG262009 ILC261990:ILC262009 IUY261990:IUY262009 JEU261990:JEU262009 JOQ261990:JOQ262009 JYM261990:JYM262009 KII261990:KII262009 KSE261990:KSE262009 LCA261990:LCA262009 LLW261990:LLW262009 LVS261990:LVS262009 MFO261990:MFO262009 MPK261990:MPK262009 MZG261990:MZG262009 NJC261990:NJC262009 NSY261990:NSY262009 OCU261990:OCU262009 OMQ261990:OMQ262009 OWM261990:OWM262009 PGI261990:PGI262009 PQE261990:PQE262009 QAA261990:QAA262009 QJW261990:QJW262009 QTS261990:QTS262009 RDO261990:RDO262009 RNK261990:RNK262009 RXG261990:RXG262009 SHC261990:SHC262009 SQY261990:SQY262009 TAU261990:TAU262009 TKQ261990:TKQ262009 TUM261990:TUM262009 UEI261990:UEI262009 UOE261990:UOE262009 UYA261990:UYA262009 VHW261990:VHW262009 VRS261990:VRS262009 WBO261990:WBO262009 WLK261990:WLK262009 WVG261990:WVG262009 B327526:B327545 IU327526:IU327545 SQ327526:SQ327545 ACM327526:ACM327545 AMI327526:AMI327545 AWE327526:AWE327545 BGA327526:BGA327545 BPW327526:BPW327545 BZS327526:BZS327545 CJO327526:CJO327545 CTK327526:CTK327545 DDG327526:DDG327545 DNC327526:DNC327545 DWY327526:DWY327545 EGU327526:EGU327545 EQQ327526:EQQ327545 FAM327526:FAM327545 FKI327526:FKI327545 FUE327526:FUE327545 GEA327526:GEA327545 GNW327526:GNW327545 GXS327526:GXS327545 HHO327526:HHO327545 HRK327526:HRK327545 IBG327526:IBG327545 ILC327526:ILC327545 IUY327526:IUY327545 JEU327526:JEU327545 JOQ327526:JOQ327545 JYM327526:JYM327545 KII327526:KII327545 KSE327526:KSE327545 LCA327526:LCA327545 LLW327526:LLW327545 LVS327526:LVS327545 MFO327526:MFO327545 MPK327526:MPK327545 MZG327526:MZG327545 NJC327526:NJC327545 NSY327526:NSY327545 OCU327526:OCU327545 OMQ327526:OMQ327545 OWM327526:OWM327545 PGI327526:PGI327545 PQE327526:PQE327545 QAA327526:QAA327545 QJW327526:QJW327545 QTS327526:QTS327545 RDO327526:RDO327545 RNK327526:RNK327545 RXG327526:RXG327545 SHC327526:SHC327545 SQY327526:SQY327545 TAU327526:TAU327545 TKQ327526:TKQ327545 TUM327526:TUM327545 UEI327526:UEI327545 UOE327526:UOE327545 UYA327526:UYA327545 VHW327526:VHW327545 VRS327526:VRS327545 WBO327526:WBO327545 WLK327526:WLK327545 WVG327526:WVG327545 B393062:B393081 IU393062:IU393081 SQ393062:SQ393081 ACM393062:ACM393081 AMI393062:AMI393081 AWE393062:AWE393081 BGA393062:BGA393081 BPW393062:BPW393081 BZS393062:BZS393081 CJO393062:CJO393081 CTK393062:CTK393081 DDG393062:DDG393081 DNC393062:DNC393081 DWY393062:DWY393081 EGU393062:EGU393081 EQQ393062:EQQ393081 FAM393062:FAM393081 FKI393062:FKI393081 FUE393062:FUE393081 GEA393062:GEA393081 GNW393062:GNW393081 GXS393062:GXS393081 HHO393062:HHO393081 HRK393062:HRK393081 IBG393062:IBG393081 ILC393062:ILC393081 IUY393062:IUY393081 JEU393062:JEU393081 JOQ393062:JOQ393081 JYM393062:JYM393081 KII393062:KII393081 KSE393062:KSE393081 LCA393062:LCA393081 LLW393062:LLW393081 LVS393062:LVS393081 MFO393062:MFO393081 MPK393062:MPK393081 MZG393062:MZG393081 NJC393062:NJC393081 NSY393062:NSY393081 OCU393062:OCU393081 OMQ393062:OMQ393081 OWM393062:OWM393081 PGI393062:PGI393081 PQE393062:PQE393081 QAA393062:QAA393081 QJW393062:QJW393081 QTS393062:QTS393081 RDO393062:RDO393081 RNK393062:RNK393081 RXG393062:RXG393081 SHC393062:SHC393081 SQY393062:SQY393081 TAU393062:TAU393081 TKQ393062:TKQ393081 TUM393062:TUM393081 UEI393062:UEI393081 UOE393062:UOE393081 UYA393062:UYA393081 VHW393062:VHW393081 VRS393062:VRS393081 WBO393062:WBO393081 WLK393062:WLK393081 WVG393062:WVG393081 B458598:B458617 IU458598:IU458617 SQ458598:SQ458617 ACM458598:ACM458617 AMI458598:AMI458617 AWE458598:AWE458617 BGA458598:BGA458617 BPW458598:BPW458617 BZS458598:BZS458617 CJO458598:CJO458617 CTK458598:CTK458617 DDG458598:DDG458617 DNC458598:DNC458617 DWY458598:DWY458617 EGU458598:EGU458617 EQQ458598:EQQ458617 FAM458598:FAM458617 FKI458598:FKI458617 FUE458598:FUE458617 GEA458598:GEA458617 GNW458598:GNW458617 GXS458598:GXS458617 HHO458598:HHO458617 HRK458598:HRK458617 IBG458598:IBG458617 ILC458598:ILC458617 IUY458598:IUY458617 JEU458598:JEU458617 JOQ458598:JOQ458617 JYM458598:JYM458617 KII458598:KII458617 KSE458598:KSE458617 LCA458598:LCA458617 LLW458598:LLW458617 LVS458598:LVS458617 MFO458598:MFO458617 MPK458598:MPK458617 MZG458598:MZG458617 NJC458598:NJC458617 NSY458598:NSY458617 OCU458598:OCU458617 OMQ458598:OMQ458617 OWM458598:OWM458617 PGI458598:PGI458617 PQE458598:PQE458617 QAA458598:QAA458617 QJW458598:QJW458617 QTS458598:QTS458617 RDO458598:RDO458617 RNK458598:RNK458617 RXG458598:RXG458617 SHC458598:SHC458617 SQY458598:SQY458617 TAU458598:TAU458617 TKQ458598:TKQ458617 TUM458598:TUM458617 UEI458598:UEI458617 UOE458598:UOE458617 UYA458598:UYA458617 VHW458598:VHW458617 VRS458598:VRS458617 WBO458598:WBO458617 WLK458598:WLK458617 WVG458598:WVG458617 B524134:B524153 IU524134:IU524153 SQ524134:SQ524153 ACM524134:ACM524153 AMI524134:AMI524153 AWE524134:AWE524153 BGA524134:BGA524153 BPW524134:BPW524153 BZS524134:BZS524153 CJO524134:CJO524153 CTK524134:CTK524153 DDG524134:DDG524153 DNC524134:DNC524153 DWY524134:DWY524153 EGU524134:EGU524153 EQQ524134:EQQ524153 FAM524134:FAM524153 FKI524134:FKI524153 FUE524134:FUE524153 GEA524134:GEA524153 GNW524134:GNW524153 GXS524134:GXS524153 HHO524134:HHO524153 HRK524134:HRK524153 IBG524134:IBG524153 ILC524134:ILC524153 IUY524134:IUY524153 JEU524134:JEU524153 JOQ524134:JOQ524153 JYM524134:JYM524153 KII524134:KII524153 KSE524134:KSE524153 LCA524134:LCA524153 LLW524134:LLW524153 LVS524134:LVS524153 MFO524134:MFO524153 MPK524134:MPK524153 MZG524134:MZG524153 NJC524134:NJC524153 NSY524134:NSY524153 OCU524134:OCU524153 OMQ524134:OMQ524153 OWM524134:OWM524153 PGI524134:PGI524153 PQE524134:PQE524153 QAA524134:QAA524153 QJW524134:QJW524153 QTS524134:QTS524153 RDO524134:RDO524153 RNK524134:RNK524153 RXG524134:RXG524153 SHC524134:SHC524153 SQY524134:SQY524153 TAU524134:TAU524153 TKQ524134:TKQ524153 TUM524134:TUM524153 UEI524134:UEI524153 UOE524134:UOE524153 UYA524134:UYA524153 VHW524134:VHW524153 VRS524134:VRS524153 WBO524134:WBO524153 WLK524134:WLK524153 WVG524134:WVG524153 B589670:B589689 IU589670:IU589689 SQ589670:SQ589689 ACM589670:ACM589689 AMI589670:AMI589689 AWE589670:AWE589689 BGA589670:BGA589689 BPW589670:BPW589689 BZS589670:BZS589689 CJO589670:CJO589689 CTK589670:CTK589689 DDG589670:DDG589689 DNC589670:DNC589689 DWY589670:DWY589689 EGU589670:EGU589689 EQQ589670:EQQ589689 FAM589670:FAM589689 FKI589670:FKI589689 FUE589670:FUE589689 GEA589670:GEA589689 GNW589670:GNW589689 GXS589670:GXS589689 HHO589670:HHO589689 HRK589670:HRK589689 IBG589670:IBG589689 ILC589670:ILC589689 IUY589670:IUY589689 JEU589670:JEU589689 JOQ589670:JOQ589689 JYM589670:JYM589689 KII589670:KII589689 KSE589670:KSE589689 LCA589670:LCA589689 LLW589670:LLW589689 LVS589670:LVS589689 MFO589670:MFO589689 MPK589670:MPK589689 MZG589670:MZG589689 NJC589670:NJC589689 NSY589670:NSY589689 OCU589670:OCU589689 OMQ589670:OMQ589689 OWM589670:OWM589689 PGI589670:PGI589689 PQE589670:PQE589689 QAA589670:QAA589689 QJW589670:QJW589689 QTS589670:QTS589689 RDO589670:RDO589689 RNK589670:RNK589689 RXG589670:RXG589689 SHC589670:SHC589689 SQY589670:SQY589689 TAU589670:TAU589689 TKQ589670:TKQ589689 TUM589670:TUM589689 UEI589670:UEI589689 UOE589670:UOE589689 UYA589670:UYA589689 VHW589670:VHW589689 VRS589670:VRS589689 WBO589670:WBO589689 WLK589670:WLK589689 WVG589670:WVG589689 B655206:B655225 IU655206:IU655225 SQ655206:SQ655225 ACM655206:ACM655225 AMI655206:AMI655225 AWE655206:AWE655225 BGA655206:BGA655225 BPW655206:BPW655225 BZS655206:BZS655225 CJO655206:CJO655225 CTK655206:CTK655225 DDG655206:DDG655225 DNC655206:DNC655225 DWY655206:DWY655225 EGU655206:EGU655225 EQQ655206:EQQ655225 FAM655206:FAM655225 FKI655206:FKI655225 FUE655206:FUE655225 GEA655206:GEA655225 GNW655206:GNW655225 GXS655206:GXS655225 HHO655206:HHO655225 HRK655206:HRK655225 IBG655206:IBG655225 ILC655206:ILC655225 IUY655206:IUY655225 JEU655206:JEU655225 JOQ655206:JOQ655225 JYM655206:JYM655225 KII655206:KII655225 KSE655206:KSE655225 LCA655206:LCA655225 LLW655206:LLW655225 LVS655206:LVS655225 MFO655206:MFO655225 MPK655206:MPK655225 MZG655206:MZG655225 NJC655206:NJC655225 NSY655206:NSY655225 OCU655206:OCU655225 OMQ655206:OMQ655225 OWM655206:OWM655225 PGI655206:PGI655225 PQE655206:PQE655225 QAA655206:QAA655225 QJW655206:QJW655225 QTS655206:QTS655225 RDO655206:RDO655225 RNK655206:RNK655225 RXG655206:RXG655225 SHC655206:SHC655225 SQY655206:SQY655225 TAU655206:TAU655225 TKQ655206:TKQ655225 TUM655206:TUM655225 UEI655206:UEI655225 UOE655206:UOE655225 UYA655206:UYA655225 VHW655206:VHW655225 VRS655206:VRS655225 WBO655206:WBO655225 WLK655206:WLK655225 WVG655206:WVG655225 B720742:B720761 IU720742:IU720761 SQ720742:SQ720761 ACM720742:ACM720761 AMI720742:AMI720761 AWE720742:AWE720761 BGA720742:BGA720761 BPW720742:BPW720761 BZS720742:BZS720761 CJO720742:CJO720761 CTK720742:CTK720761 DDG720742:DDG720761 DNC720742:DNC720761 DWY720742:DWY720761 EGU720742:EGU720761 EQQ720742:EQQ720761 FAM720742:FAM720761 FKI720742:FKI720761 FUE720742:FUE720761 GEA720742:GEA720761 GNW720742:GNW720761 GXS720742:GXS720761 HHO720742:HHO720761 HRK720742:HRK720761 IBG720742:IBG720761 ILC720742:ILC720761 IUY720742:IUY720761 JEU720742:JEU720761 JOQ720742:JOQ720761 JYM720742:JYM720761 KII720742:KII720761 KSE720742:KSE720761 LCA720742:LCA720761 LLW720742:LLW720761 LVS720742:LVS720761 MFO720742:MFO720761 MPK720742:MPK720761 MZG720742:MZG720761 NJC720742:NJC720761 NSY720742:NSY720761 OCU720742:OCU720761 OMQ720742:OMQ720761 OWM720742:OWM720761 PGI720742:PGI720761 PQE720742:PQE720761 QAA720742:QAA720761 QJW720742:QJW720761 QTS720742:QTS720761 RDO720742:RDO720761 RNK720742:RNK720761 RXG720742:RXG720761 SHC720742:SHC720761 SQY720742:SQY720761 TAU720742:TAU720761 TKQ720742:TKQ720761 TUM720742:TUM720761 UEI720742:UEI720761 UOE720742:UOE720761 UYA720742:UYA720761 VHW720742:VHW720761 VRS720742:VRS720761 WBO720742:WBO720761 WLK720742:WLK720761 WVG720742:WVG720761 B786278:B786297 IU786278:IU786297 SQ786278:SQ786297 ACM786278:ACM786297 AMI786278:AMI786297 AWE786278:AWE786297 BGA786278:BGA786297 BPW786278:BPW786297 BZS786278:BZS786297 CJO786278:CJO786297 CTK786278:CTK786297 DDG786278:DDG786297 DNC786278:DNC786297 DWY786278:DWY786297 EGU786278:EGU786297 EQQ786278:EQQ786297 FAM786278:FAM786297 FKI786278:FKI786297 FUE786278:FUE786297 GEA786278:GEA786297 GNW786278:GNW786297 GXS786278:GXS786297 HHO786278:HHO786297 HRK786278:HRK786297 IBG786278:IBG786297 ILC786278:ILC786297 IUY786278:IUY786297 JEU786278:JEU786297 JOQ786278:JOQ786297 JYM786278:JYM786297 KII786278:KII786297 KSE786278:KSE786297 LCA786278:LCA786297 LLW786278:LLW786297 LVS786278:LVS786297 MFO786278:MFO786297 MPK786278:MPK786297 MZG786278:MZG786297 NJC786278:NJC786297 NSY786278:NSY786297 OCU786278:OCU786297 OMQ786278:OMQ786297 OWM786278:OWM786297 PGI786278:PGI786297 PQE786278:PQE786297 QAA786278:QAA786297 QJW786278:QJW786297 QTS786278:QTS786297 RDO786278:RDO786297 RNK786278:RNK786297 RXG786278:RXG786297 SHC786278:SHC786297 SQY786278:SQY786297 TAU786278:TAU786297 TKQ786278:TKQ786297 TUM786278:TUM786297 UEI786278:UEI786297 UOE786278:UOE786297 UYA786278:UYA786297 VHW786278:VHW786297 VRS786278:VRS786297 WBO786278:WBO786297 WLK786278:WLK786297 WVG786278:WVG786297 B851814:B851833 IU851814:IU851833 SQ851814:SQ851833 ACM851814:ACM851833 AMI851814:AMI851833 AWE851814:AWE851833 BGA851814:BGA851833 BPW851814:BPW851833 BZS851814:BZS851833 CJO851814:CJO851833 CTK851814:CTK851833 DDG851814:DDG851833 DNC851814:DNC851833 DWY851814:DWY851833 EGU851814:EGU851833 EQQ851814:EQQ851833 FAM851814:FAM851833 FKI851814:FKI851833 FUE851814:FUE851833 GEA851814:GEA851833 GNW851814:GNW851833 GXS851814:GXS851833 HHO851814:HHO851833 HRK851814:HRK851833 IBG851814:IBG851833 ILC851814:ILC851833 IUY851814:IUY851833 JEU851814:JEU851833 JOQ851814:JOQ851833 JYM851814:JYM851833 KII851814:KII851833 KSE851814:KSE851833 LCA851814:LCA851833 LLW851814:LLW851833 LVS851814:LVS851833 MFO851814:MFO851833 MPK851814:MPK851833 MZG851814:MZG851833 NJC851814:NJC851833 NSY851814:NSY851833 OCU851814:OCU851833 OMQ851814:OMQ851833 OWM851814:OWM851833 PGI851814:PGI851833 PQE851814:PQE851833 QAA851814:QAA851833 QJW851814:QJW851833 QTS851814:QTS851833 RDO851814:RDO851833 RNK851814:RNK851833 RXG851814:RXG851833 SHC851814:SHC851833 SQY851814:SQY851833 TAU851814:TAU851833 TKQ851814:TKQ851833 TUM851814:TUM851833 UEI851814:UEI851833 UOE851814:UOE851833 UYA851814:UYA851833 VHW851814:VHW851833 VRS851814:VRS851833 WBO851814:WBO851833 WLK851814:WLK851833 WVG851814:WVG851833 B917350:B917369 IU917350:IU917369 SQ917350:SQ917369 ACM917350:ACM917369 AMI917350:AMI917369 AWE917350:AWE917369 BGA917350:BGA917369 BPW917350:BPW917369 BZS917350:BZS917369 CJO917350:CJO917369 CTK917350:CTK917369 DDG917350:DDG917369 DNC917350:DNC917369 DWY917350:DWY917369 EGU917350:EGU917369 EQQ917350:EQQ917369 FAM917350:FAM917369 FKI917350:FKI917369 FUE917350:FUE917369 GEA917350:GEA917369 GNW917350:GNW917369 GXS917350:GXS917369 HHO917350:HHO917369 HRK917350:HRK917369 IBG917350:IBG917369 ILC917350:ILC917369 IUY917350:IUY917369 JEU917350:JEU917369 JOQ917350:JOQ917369 JYM917350:JYM917369 KII917350:KII917369 KSE917350:KSE917369 LCA917350:LCA917369 LLW917350:LLW917369 LVS917350:LVS917369 MFO917350:MFO917369 MPK917350:MPK917369 MZG917350:MZG917369 NJC917350:NJC917369 NSY917350:NSY917369 OCU917350:OCU917369 OMQ917350:OMQ917369 OWM917350:OWM917369 PGI917350:PGI917369 PQE917350:PQE917369 QAA917350:QAA917369 QJW917350:QJW917369 QTS917350:QTS917369 RDO917350:RDO917369 RNK917350:RNK917369 RXG917350:RXG917369 SHC917350:SHC917369 SQY917350:SQY917369 TAU917350:TAU917369 TKQ917350:TKQ917369 TUM917350:TUM917369 UEI917350:UEI917369 UOE917350:UOE917369 UYA917350:UYA917369 VHW917350:VHW917369 VRS917350:VRS917369 WBO917350:WBO917369 WLK917350:WLK917369 WVG917350:WVG917369 B982886:B982905 IU982886:IU982905 SQ982886:SQ982905 ACM982886:ACM982905 AMI982886:AMI982905 AWE982886:AWE982905 BGA982886:BGA982905 BPW982886:BPW982905 BZS982886:BZS982905 CJO982886:CJO982905 CTK982886:CTK982905 DDG982886:DDG982905 DNC982886:DNC982905 DWY982886:DWY982905 EGU982886:EGU982905 EQQ982886:EQQ982905 FAM982886:FAM982905 FKI982886:FKI982905 FUE982886:FUE982905 GEA982886:GEA982905 GNW982886:GNW982905 GXS982886:GXS982905 HHO982886:HHO982905 HRK982886:HRK982905 IBG982886:IBG982905 ILC982886:ILC982905 IUY982886:IUY982905 JEU982886:JEU982905 JOQ982886:JOQ982905 JYM982886:JYM982905 KII982886:KII982905 KSE982886:KSE982905 LCA982886:LCA982905 LLW982886:LLW982905 LVS982886:LVS982905 MFO982886:MFO982905 MPK982886:MPK982905 MZG982886:MZG982905 NJC982886:NJC982905 NSY982886:NSY982905 OCU982886:OCU982905 OMQ982886:OMQ982905 OWM982886:OWM982905 PGI982886:PGI982905 PQE982886:PQE982905 QAA982886:QAA982905 QJW982886:QJW982905 QTS982886:QTS982905 RDO982886:RDO982905 RNK982886:RNK982905 RXG982886:RXG982905 SHC982886:SHC982905 SQY982886:SQY982905 TAU982886:TAU982905 TKQ982886:TKQ982905 TUM982886:TUM982905 UEI982886:UEI982905 UOE982886:UOE982905 UYA982886:UYA982905 VHW982886:VHW982905 VRS982886:VRS982905 WBO982886:WBO982905 WLK982886:WLK982905 WVG982886:WVG982905" xr:uid="{E1B2D8B0-1EB8-41EF-A586-7FD4BC395887}">
      <formula1>$Q$94:$Q$100</formula1>
    </dataValidation>
    <dataValidation type="list" allowBlank="1" showInputMessage="1" sqref="B15:B18 JG15:JG18 TC15:TC18 ACY15:ACY18 AMU15:AMU18 AWQ15:AWQ18 BGM15:BGM18 BQI15:BQI18 CAE15:CAE18 CKA15:CKA18 CTW15:CTW18 DDS15:DDS18 DNO15:DNO18 DXK15:DXK18 EHG15:EHG18 ERC15:ERC18 FAY15:FAY18 FKU15:FKU18 FUQ15:FUQ18 GEM15:GEM18 GOI15:GOI18 GYE15:GYE18 HIA15:HIA18 HRW15:HRW18 IBS15:IBS18 ILO15:ILO18 IVK15:IVK18 JFG15:JFG18 JPC15:JPC18 JYY15:JYY18 KIU15:KIU18 KSQ15:KSQ18 LCM15:LCM18 LMI15:LMI18 LWE15:LWE18 MGA15:MGA18 MPW15:MPW18 MZS15:MZS18 NJO15:NJO18 NTK15:NTK18 ODG15:ODG18 ONC15:ONC18 OWY15:OWY18 PGU15:PGU18 PQQ15:PQQ18 QAM15:QAM18 QKI15:QKI18 QUE15:QUE18 REA15:REA18 RNW15:RNW18 RXS15:RXS18 SHO15:SHO18 SRK15:SRK18 TBG15:TBG18 TLC15:TLC18 TUY15:TUY18 UEU15:UEU18 UOQ15:UOQ18 UYM15:UYM18 VII15:VII18 VSE15:VSE18 WCA15:WCA18 WLW15:WLW18 WVS15:WVS18 B65404:B65423 IU65404:IU65423 SQ65404:SQ65423 ACM65404:ACM65423 AMI65404:AMI65423 AWE65404:AWE65423 BGA65404:BGA65423 BPW65404:BPW65423 BZS65404:BZS65423 CJO65404:CJO65423 CTK65404:CTK65423 DDG65404:DDG65423 DNC65404:DNC65423 DWY65404:DWY65423 EGU65404:EGU65423 EQQ65404:EQQ65423 FAM65404:FAM65423 FKI65404:FKI65423 FUE65404:FUE65423 GEA65404:GEA65423 GNW65404:GNW65423 GXS65404:GXS65423 HHO65404:HHO65423 HRK65404:HRK65423 IBG65404:IBG65423 ILC65404:ILC65423 IUY65404:IUY65423 JEU65404:JEU65423 JOQ65404:JOQ65423 JYM65404:JYM65423 KII65404:KII65423 KSE65404:KSE65423 LCA65404:LCA65423 LLW65404:LLW65423 LVS65404:LVS65423 MFO65404:MFO65423 MPK65404:MPK65423 MZG65404:MZG65423 NJC65404:NJC65423 NSY65404:NSY65423 OCU65404:OCU65423 OMQ65404:OMQ65423 OWM65404:OWM65423 PGI65404:PGI65423 PQE65404:PQE65423 QAA65404:QAA65423 QJW65404:QJW65423 QTS65404:QTS65423 RDO65404:RDO65423 RNK65404:RNK65423 RXG65404:RXG65423 SHC65404:SHC65423 SQY65404:SQY65423 TAU65404:TAU65423 TKQ65404:TKQ65423 TUM65404:TUM65423 UEI65404:UEI65423 UOE65404:UOE65423 UYA65404:UYA65423 VHW65404:VHW65423 VRS65404:VRS65423 WBO65404:WBO65423 WLK65404:WLK65423 WVG65404:WVG65423 B130940:B130959 IU130940:IU130959 SQ130940:SQ130959 ACM130940:ACM130959 AMI130940:AMI130959 AWE130940:AWE130959 BGA130940:BGA130959 BPW130940:BPW130959 BZS130940:BZS130959 CJO130940:CJO130959 CTK130940:CTK130959 DDG130940:DDG130959 DNC130940:DNC130959 DWY130940:DWY130959 EGU130940:EGU130959 EQQ130940:EQQ130959 FAM130940:FAM130959 FKI130940:FKI130959 FUE130940:FUE130959 GEA130940:GEA130959 GNW130940:GNW130959 GXS130940:GXS130959 HHO130940:HHO130959 HRK130940:HRK130959 IBG130940:IBG130959 ILC130940:ILC130959 IUY130940:IUY130959 JEU130940:JEU130959 JOQ130940:JOQ130959 JYM130940:JYM130959 KII130940:KII130959 KSE130940:KSE130959 LCA130940:LCA130959 LLW130940:LLW130959 LVS130940:LVS130959 MFO130940:MFO130959 MPK130940:MPK130959 MZG130940:MZG130959 NJC130940:NJC130959 NSY130940:NSY130959 OCU130940:OCU130959 OMQ130940:OMQ130959 OWM130940:OWM130959 PGI130940:PGI130959 PQE130940:PQE130959 QAA130940:QAA130959 QJW130940:QJW130959 QTS130940:QTS130959 RDO130940:RDO130959 RNK130940:RNK130959 RXG130940:RXG130959 SHC130940:SHC130959 SQY130940:SQY130959 TAU130940:TAU130959 TKQ130940:TKQ130959 TUM130940:TUM130959 UEI130940:UEI130959 UOE130940:UOE130959 UYA130940:UYA130959 VHW130940:VHW130959 VRS130940:VRS130959 WBO130940:WBO130959 WLK130940:WLK130959 WVG130940:WVG130959 B196476:B196495 IU196476:IU196495 SQ196476:SQ196495 ACM196476:ACM196495 AMI196476:AMI196495 AWE196476:AWE196495 BGA196476:BGA196495 BPW196476:BPW196495 BZS196476:BZS196495 CJO196476:CJO196495 CTK196476:CTK196495 DDG196476:DDG196495 DNC196476:DNC196495 DWY196476:DWY196495 EGU196476:EGU196495 EQQ196476:EQQ196495 FAM196476:FAM196495 FKI196476:FKI196495 FUE196476:FUE196495 GEA196476:GEA196495 GNW196476:GNW196495 GXS196476:GXS196495 HHO196476:HHO196495 HRK196476:HRK196495 IBG196476:IBG196495 ILC196476:ILC196495 IUY196476:IUY196495 JEU196476:JEU196495 JOQ196476:JOQ196495 JYM196476:JYM196495 KII196476:KII196495 KSE196476:KSE196495 LCA196476:LCA196495 LLW196476:LLW196495 LVS196476:LVS196495 MFO196476:MFO196495 MPK196476:MPK196495 MZG196476:MZG196495 NJC196476:NJC196495 NSY196476:NSY196495 OCU196476:OCU196495 OMQ196476:OMQ196495 OWM196476:OWM196495 PGI196476:PGI196495 PQE196476:PQE196495 QAA196476:QAA196495 QJW196476:QJW196495 QTS196476:QTS196495 RDO196476:RDO196495 RNK196476:RNK196495 RXG196476:RXG196495 SHC196476:SHC196495 SQY196476:SQY196495 TAU196476:TAU196495 TKQ196476:TKQ196495 TUM196476:TUM196495 UEI196476:UEI196495 UOE196476:UOE196495 UYA196476:UYA196495 VHW196476:VHW196495 VRS196476:VRS196495 WBO196476:WBO196495 WLK196476:WLK196495 WVG196476:WVG196495 B262012:B262031 IU262012:IU262031 SQ262012:SQ262031 ACM262012:ACM262031 AMI262012:AMI262031 AWE262012:AWE262031 BGA262012:BGA262031 BPW262012:BPW262031 BZS262012:BZS262031 CJO262012:CJO262031 CTK262012:CTK262031 DDG262012:DDG262031 DNC262012:DNC262031 DWY262012:DWY262031 EGU262012:EGU262031 EQQ262012:EQQ262031 FAM262012:FAM262031 FKI262012:FKI262031 FUE262012:FUE262031 GEA262012:GEA262031 GNW262012:GNW262031 GXS262012:GXS262031 HHO262012:HHO262031 HRK262012:HRK262031 IBG262012:IBG262031 ILC262012:ILC262031 IUY262012:IUY262031 JEU262012:JEU262031 JOQ262012:JOQ262031 JYM262012:JYM262031 KII262012:KII262031 KSE262012:KSE262031 LCA262012:LCA262031 LLW262012:LLW262031 LVS262012:LVS262031 MFO262012:MFO262031 MPK262012:MPK262031 MZG262012:MZG262031 NJC262012:NJC262031 NSY262012:NSY262031 OCU262012:OCU262031 OMQ262012:OMQ262031 OWM262012:OWM262031 PGI262012:PGI262031 PQE262012:PQE262031 QAA262012:QAA262031 QJW262012:QJW262031 QTS262012:QTS262031 RDO262012:RDO262031 RNK262012:RNK262031 RXG262012:RXG262031 SHC262012:SHC262031 SQY262012:SQY262031 TAU262012:TAU262031 TKQ262012:TKQ262031 TUM262012:TUM262031 UEI262012:UEI262031 UOE262012:UOE262031 UYA262012:UYA262031 VHW262012:VHW262031 VRS262012:VRS262031 WBO262012:WBO262031 WLK262012:WLK262031 WVG262012:WVG262031 B327548:B327567 IU327548:IU327567 SQ327548:SQ327567 ACM327548:ACM327567 AMI327548:AMI327567 AWE327548:AWE327567 BGA327548:BGA327567 BPW327548:BPW327567 BZS327548:BZS327567 CJO327548:CJO327567 CTK327548:CTK327567 DDG327548:DDG327567 DNC327548:DNC327567 DWY327548:DWY327567 EGU327548:EGU327567 EQQ327548:EQQ327567 FAM327548:FAM327567 FKI327548:FKI327567 FUE327548:FUE327567 GEA327548:GEA327567 GNW327548:GNW327567 GXS327548:GXS327567 HHO327548:HHO327567 HRK327548:HRK327567 IBG327548:IBG327567 ILC327548:ILC327567 IUY327548:IUY327567 JEU327548:JEU327567 JOQ327548:JOQ327567 JYM327548:JYM327567 KII327548:KII327567 KSE327548:KSE327567 LCA327548:LCA327567 LLW327548:LLW327567 LVS327548:LVS327567 MFO327548:MFO327567 MPK327548:MPK327567 MZG327548:MZG327567 NJC327548:NJC327567 NSY327548:NSY327567 OCU327548:OCU327567 OMQ327548:OMQ327567 OWM327548:OWM327567 PGI327548:PGI327567 PQE327548:PQE327567 QAA327548:QAA327567 QJW327548:QJW327567 QTS327548:QTS327567 RDO327548:RDO327567 RNK327548:RNK327567 RXG327548:RXG327567 SHC327548:SHC327567 SQY327548:SQY327567 TAU327548:TAU327567 TKQ327548:TKQ327567 TUM327548:TUM327567 UEI327548:UEI327567 UOE327548:UOE327567 UYA327548:UYA327567 VHW327548:VHW327567 VRS327548:VRS327567 WBO327548:WBO327567 WLK327548:WLK327567 WVG327548:WVG327567 B393084:B393103 IU393084:IU393103 SQ393084:SQ393103 ACM393084:ACM393103 AMI393084:AMI393103 AWE393084:AWE393103 BGA393084:BGA393103 BPW393084:BPW393103 BZS393084:BZS393103 CJO393084:CJO393103 CTK393084:CTK393103 DDG393084:DDG393103 DNC393084:DNC393103 DWY393084:DWY393103 EGU393084:EGU393103 EQQ393084:EQQ393103 FAM393084:FAM393103 FKI393084:FKI393103 FUE393084:FUE393103 GEA393084:GEA393103 GNW393084:GNW393103 GXS393084:GXS393103 HHO393084:HHO393103 HRK393084:HRK393103 IBG393084:IBG393103 ILC393084:ILC393103 IUY393084:IUY393103 JEU393084:JEU393103 JOQ393084:JOQ393103 JYM393084:JYM393103 KII393084:KII393103 KSE393084:KSE393103 LCA393084:LCA393103 LLW393084:LLW393103 LVS393084:LVS393103 MFO393084:MFO393103 MPK393084:MPK393103 MZG393084:MZG393103 NJC393084:NJC393103 NSY393084:NSY393103 OCU393084:OCU393103 OMQ393084:OMQ393103 OWM393084:OWM393103 PGI393084:PGI393103 PQE393084:PQE393103 QAA393084:QAA393103 QJW393084:QJW393103 QTS393084:QTS393103 RDO393084:RDO393103 RNK393084:RNK393103 RXG393084:RXG393103 SHC393084:SHC393103 SQY393084:SQY393103 TAU393084:TAU393103 TKQ393084:TKQ393103 TUM393084:TUM393103 UEI393084:UEI393103 UOE393084:UOE393103 UYA393084:UYA393103 VHW393084:VHW393103 VRS393084:VRS393103 WBO393084:WBO393103 WLK393084:WLK393103 WVG393084:WVG393103 B458620:B458639 IU458620:IU458639 SQ458620:SQ458639 ACM458620:ACM458639 AMI458620:AMI458639 AWE458620:AWE458639 BGA458620:BGA458639 BPW458620:BPW458639 BZS458620:BZS458639 CJO458620:CJO458639 CTK458620:CTK458639 DDG458620:DDG458639 DNC458620:DNC458639 DWY458620:DWY458639 EGU458620:EGU458639 EQQ458620:EQQ458639 FAM458620:FAM458639 FKI458620:FKI458639 FUE458620:FUE458639 GEA458620:GEA458639 GNW458620:GNW458639 GXS458620:GXS458639 HHO458620:HHO458639 HRK458620:HRK458639 IBG458620:IBG458639 ILC458620:ILC458639 IUY458620:IUY458639 JEU458620:JEU458639 JOQ458620:JOQ458639 JYM458620:JYM458639 KII458620:KII458639 KSE458620:KSE458639 LCA458620:LCA458639 LLW458620:LLW458639 LVS458620:LVS458639 MFO458620:MFO458639 MPK458620:MPK458639 MZG458620:MZG458639 NJC458620:NJC458639 NSY458620:NSY458639 OCU458620:OCU458639 OMQ458620:OMQ458639 OWM458620:OWM458639 PGI458620:PGI458639 PQE458620:PQE458639 QAA458620:QAA458639 QJW458620:QJW458639 QTS458620:QTS458639 RDO458620:RDO458639 RNK458620:RNK458639 RXG458620:RXG458639 SHC458620:SHC458639 SQY458620:SQY458639 TAU458620:TAU458639 TKQ458620:TKQ458639 TUM458620:TUM458639 UEI458620:UEI458639 UOE458620:UOE458639 UYA458620:UYA458639 VHW458620:VHW458639 VRS458620:VRS458639 WBO458620:WBO458639 WLK458620:WLK458639 WVG458620:WVG458639 B524156:B524175 IU524156:IU524175 SQ524156:SQ524175 ACM524156:ACM524175 AMI524156:AMI524175 AWE524156:AWE524175 BGA524156:BGA524175 BPW524156:BPW524175 BZS524156:BZS524175 CJO524156:CJO524175 CTK524156:CTK524175 DDG524156:DDG524175 DNC524156:DNC524175 DWY524156:DWY524175 EGU524156:EGU524175 EQQ524156:EQQ524175 FAM524156:FAM524175 FKI524156:FKI524175 FUE524156:FUE524175 GEA524156:GEA524175 GNW524156:GNW524175 GXS524156:GXS524175 HHO524156:HHO524175 HRK524156:HRK524175 IBG524156:IBG524175 ILC524156:ILC524175 IUY524156:IUY524175 JEU524156:JEU524175 JOQ524156:JOQ524175 JYM524156:JYM524175 KII524156:KII524175 KSE524156:KSE524175 LCA524156:LCA524175 LLW524156:LLW524175 LVS524156:LVS524175 MFO524156:MFO524175 MPK524156:MPK524175 MZG524156:MZG524175 NJC524156:NJC524175 NSY524156:NSY524175 OCU524156:OCU524175 OMQ524156:OMQ524175 OWM524156:OWM524175 PGI524156:PGI524175 PQE524156:PQE524175 QAA524156:QAA524175 QJW524156:QJW524175 QTS524156:QTS524175 RDO524156:RDO524175 RNK524156:RNK524175 RXG524156:RXG524175 SHC524156:SHC524175 SQY524156:SQY524175 TAU524156:TAU524175 TKQ524156:TKQ524175 TUM524156:TUM524175 UEI524156:UEI524175 UOE524156:UOE524175 UYA524156:UYA524175 VHW524156:VHW524175 VRS524156:VRS524175 WBO524156:WBO524175 WLK524156:WLK524175 WVG524156:WVG524175 B589692:B589711 IU589692:IU589711 SQ589692:SQ589711 ACM589692:ACM589711 AMI589692:AMI589711 AWE589692:AWE589711 BGA589692:BGA589711 BPW589692:BPW589711 BZS589692:BZS589711 CJO589692:CJO589711 CTK589692:CTK589711 DDG589692:DDG589711 DNC589692:DNC589711 DWY589692:DWY589711 EGU589692:EGU589711 EQQ589692:EQQ589711 FAM589692:FAM589711 FKI589692:FKI589711 FUE589692:FUE589711 GEA589692:GEA589711 GNW589692:GNW589711 GXS589692:GXS589711 HHO589692:HHO589711 HRK589692:HRK589711 IBG589692:IBG589711 ILC589692:ILC589711 IUY589692:IUY589711 JEU589692:JEU589711 JOQ589692:JOQ589711 JYM589692:JYM589711 KII589692:KII589711 KSE589692:KSE589711 LCA589692:LCA589711 LLW589692:LLW589711 LVS589692:LVS589711 MFO589692:MFO589711 MPK589692:MPK589711 MZG589692:MZG589711 NJC589692:NJC589711 NSY589692:NSY589711 OCU589692:OCU589711 OMQ589692:OMQ589711 OWM589692:OWM589711 PGI589692:PGI589711 PQE589692:PQE589711 QAA589692:QAA589711 QJW589692:QJW589711 QTS589692:QTS589711 RDO589692:RDO589711 RNK589692:RNK589711 RXG589692:RXG589711 SHC589692:SHC589711 SQY589692:SQY589711 TAU589692:TAU589711 TKQ589692:TKQ589711 TUM589692:TUM589711 UEI589692:UEI589711 UOE589692:UOE589711 UYA589692:UYA589711 VHW589692:VHW589711 VRS589692:VRS589711 WBO589692:WBO589711 WLK589692:WLK589711 WVG589692:WVG589711 B655228:B655247 IU655228:IU655247 SQ655228:SQ655247 ACM655228:ACM655247 AMI655228:AMI655247 AWE655228:AWE655247 BGA655228:BGA655247 BPW655228:BPW655247 BZS655228:BZS655247 CJO655228:CJO655247 CTK655228:CTK655247 DDG655228:DDG655247 DNC655228:DNC655247 DWY655228:DWY655247 EGU655228:EGU655247 EQQ655228:EQQ655247 FAM655228:FAM655247 FKI655228:FKI655247 FUE655228:FUE655247 GEA655228:GEA655247 GNW655228:GNW655247 GXS655228:GXS655247 HHO655228:HHO655247 HRK655228:HRK655247 IBG655228:IBG655247 ILC655228:ILC655247 IUY655228:IUY655247 JEU655228:JEU655247 JOQ655228:JOQ655247 JYM655228:JYM655247 KII655228:KII655247 KSE655228:KSE655247 LCA655228:LCA655247 LLW655228:LLW655247 LVS655228:LVS655247 MFO655228:MFO655247 MPK655228:MPK655247 MZG655228:MZG655247 NJC655228:NJC655247 NSY655228:NSY655247 OCU655228:OCU655247 OMQ655228:OMQ655247 OWM655228:OWM655247 PGI655228:PGI655247 PQE655228:PQE655247 QAA655228:QAA655247 QJW655228:QJW655247 QTS655228:QTS655247 RDO655228:RDO655247 RNK655228:RNK655247 RXG655228:RXG655247 SHC655228:SHC655247 SQY655228:SQY655247 TAU655228:TAU655247 TKQ655228:TKQ655247 TUM655228:TUM655247 UEI655228:UEI655247 UOE655228:UOE655247 UYA655228:UYA655247 VHW655228:VHW655247 VRS655228:VRS655247 WBO655228:WBO655247 WLK655228:WLK655247 WVG655228:WVG655247 B720764:B720783 IU720764:IU720783 SQ720764:SQ720783 ACM720764:ACM720783 AMI720764:AMI720783 AWE720764:AWE720783 BGA720764:BGA720783 BPW720764:BPW720783 BZS720764:BZS720783 CJO720764:CJO720783 CTK720764:CTK720783 DDG720764:DDG720783 DNC720764:DNC720783 DWY720764:DWY720783 EGU720764:EGU720783 EQQ720764:EQQ720783 FAM720764:FAM720783 FKI720764:FKI720783 FUE720764:FUE720783 GEA720764:GEA720783 GNW720764:GNW720783 GXS720764:GXS720783 HHO720764:HHO720783 HRK720764:HRK720783 IBG720764:IBG720783 ILC720764:ILC720783 IUY720764:IUY720783 JEU720764:JEU720783 JOQ720764:JOQ720783 JYM720764:JYM720783 KII720764:KII720783 KSE720764:KSE720783 LCA720764:LCA720783 LLW720764:LLW720783 LVS720764:LVS720783 MFO720764:MFO720783 MPK720764:MPK720783 MZG720764:MZG720783 NJC720764:NJC720783 NSY720764:NSY720783 OCU720764:OCU720783 OMQ720764:OMQ720783 OWM720764:OWM720783 PGI720764:PGI720783 PQE720764:PQE720783 QAA720764:QAA720783 QJW720764:QJW720783 QTS720764:QTS720783 RDO720764:RDO720783 RNK720764:RNK720783 RXG720764:RXG720783 SHC720764:SHC720783 SQY720764:SQY720783 TAU720764:TAU720783 TKQ720764:TKQ720783 TUM720764:TUM720783 UEI720764:UEI720783 UOE720764:UOE720783 UYA720764:UYA720783 VHW720764:VHW720783 VRS720764:VRS720783 WBO720764:WBO720783 WLK720764:WLK720783 WVG720764:WVG720783 B786300:B786319 IU786300:IU786319 SQ786300:SQ786319 ACM786300:ACM786319 AMI786300:AMI786319 AWE786300:AWE786319 BGA786300:BGA786319 BPW786300:BPW786319 BZS786300:BZS786319 CJO786300:CJO786319 CTK786300:CTK786319 DDG786300:DDG786319 DNC786300:DNC786319 DWY786300:DWY786319 EGU786300:EGU786319 EQQ786300:EQQ786319 FAM786300:FAM786319 FKI786300:FKI786319 FUE786300:FUE786319 GEA786300:GEA786319 GNW786300:GNW786319 GXS786300:GXS786319 HHO786300:HHO786319 HRK786300:HRK786319 IBG786300:IBG786319 ILC786300:ILC786319 IUY786300:IUY786319 JEU786300:JEU786319 JOQ786300:JOQ786319 JYM786300:JYM786319 KII786300:KII786319 KSE786300:KSE786319 LCA786300:LCA786319 LLW786300:LLW786319 LVS786300:LVS786319 MFO786300:MFO786319 MPK786300:MPK786319 MZG786300:MZG786319 NJC786300:NJC786319 NSY786300:NSY786319 OCU786300:OCU786319 OMQ786300:OMQ786319 OWM786300:OWM786319 PGI786300:PGI786319 PQE786300:PQE786319 QAA786300:QAA786319 QJW786300:QJW786319 QTS786300:QTS786319 RDO786300:RDO786319 RNK786300:RNK786319 RXG786300:RXG786319 SHC786300:SHC786319 SQY786300:SQY786319 TAU786300:TAU786319 TKQ786300:TKQ786319 TUM786300:TUM786319 UEI786300:UEI786319 UOE786300:UOE786319 UYA786300:UYA786319 VHW786300:VHW786319 VRS786300:VRS786319 WBO786300:WBO786319 WLK786300:WLK786319 WVG786300:WVG786319 B851836:B851855 IU851836:IU851855 SQ851836:SQ851855 ACM851836:ACM851855 AMI851836:AMI851855 AWE851836:AWE851855 BGA851836:BGA851855 BPW851836:BPW851855 BZS851836:BZS851855 CJO851836:CJO851855 CTK851836:CTK851855 DDG851836:DDG851855 DNC851836:DNC851855 DWY851836:DWY851855 EGU851836:EGU851855 EQQ851836:EQQ851855 FAM851836:FAM851855 FKI851836:FKI851855 FUE851836:FUE851855 GEA851836:GEA851855 GNW851836:GNW851855 GXS851836:GXS851855 HHO851836:HHO851855 HRK851836:HRK851855 IBG851836:IBG851855 ILC851836:ILC851855 IUY851836:IUY851855 JEU851836:JEU851855 JOQ851836:JOQ851855 JYM851836:JYM851855 KII851836:KII851855 KSE851836:KSE851855 LCA851836:LCA851855 LLW851836:LLW851855 LVS851836:LVS851855 MFO851836:MFO851855 MPK851836:MPK851855 MZG851836:MZG851855 NJC851836:NJC851855 NSY851836:NSY851855 OCU851836:OCU851855 OMQ851836:OMQ851855 OWM851836:OWM851855 PGI851836:PGI851855 PQE851836:PQE851855 QAA851836:QAA851855 QJW851836:QJW851855 QTS851836:QTS851855 RDO851836:RDO851855 RNK851836:RNK851855 RXG851836:RXG851855 SHC851836:SHC851855 SQY851836:SQY851855 TAU851836:TAU851855 TKQ851836:TKQ851855 TUM851836:TUM851855 UEI851836:UEI851855 UOE851836:UOE851855 UYA851836:UYA851855 VHW851836:VHW851855 VRS851836:VRS851855 WBO851836:WBO851855 WLK851836:WLK851855 WVG851836:WVG851855 B917372:B917391 IU917372:IU917391 SQ917372:SQ917391 ACM917372:ACM917391 AMI917372:AMI917391 AWE917372:AWE917391 BGA917372:BGA917391 BPW917372:BPW917391 BZS917372:BZS917391 CJO917372:CJO917391 CTK917372:CTK917391 DDG917372:DDG917391 DNC917372:DNC917391 DWY917372:DWY917391 EGU917372:EGU917391 EQQ917372:EQQ917391 FAM917372:FAM917391 FKI917372:FKI917391 FUE917372:FUE917391 GEA917372:GEA917391 GNW917372:GNW917391 GXS917372:GXS917391 HHO917372:HHO917391 HRK917372:HRK917391 IBG917372:IBG917391 ILC917372:ILC917391 IUY917372:IUY917391 JEU917372:JEU917391 JOQ917372:JOQ917391 JYM917372:JYM917391 KII917372:KII917391 KSE917372:KSE917391 LCA917372:LCA917391 LLW917372:LLW917391 LVS917372:LVS917391 MFO917372:MFO917391 MPK917372:MPK917391 MZG917372:MZG917391 NJC917372:NJC917391 NSY917372:NSY917391 OCU917372:OCU917391 OMQ917372:OMQ917391 OWM917372:OWM917391 PGI917372:PGI917391 PQE917372:PQE917391 QAA917372:QAA917391 QJW917372:QJW917391 QTS917372:QTS917391 RDO917372:RDO917391 RNK917372:RNK917391 RXG917372:RXG917391 SHC917372:SHC917391 SQY917372:SQY917391 TAU917372:TAU917391 TKQ917372:TKQ917391 TUM917372:TUM917391 UEI917372:UEI917391 UOE917372:UOE917391 UYA917372:UYA917391 VHW917372:VHW917391 VRS917372:VRS917391 WBO917372:WBO917391 WLK917372:WLK917391 WVG917372:WVG917391 B982908:B982927 IU982908:IU982927 SQ982908:SQ982927 ACM982908:ACM982927 AMI982908:AMI982927 AWE982908:AWE982927 BGA982908:BGA982927 BPW982908:BPW982927 BZS982908:BZS982927 CJO982908:CJO982927 CTK982908:CTK982927 DDG982908:DDG982927 DNC982908:DNC982927 DWY982908:DWY982927 EGU982908:EGU982927 EQQ982908:EQQ982927 FAM982908:FAM982927 FKI982908:FKI982927 FUE982908:FUE982927 GEA982908:GEA982927 GNW982908:GNW982927 GXS982908:GXS982927 HHO982908:HHO982927 HRK982908:HRK982927 IBG982908:IBG982927 ILC982908:ILC982927 IUY982908:IUY982927 JEU982908:JEU982927 JOQ982908:JOQ982927 JYM982908:JYM982927 KII982908:KII982927 KSE982908:KSE982927 LCA982908:LCA982927 LLW982908:LLW982927 LVS982908:LVS982927 MFO982908:MFO982927 MPK982908:MPK982927 MZG982908:MZG982927 NJC982908:NJC982927 NSY982908:NSY982927 OCU982908:OCU982927 OMQ982908:OMQ982927 OWM982908:OWM982927 PGI982908:PGI982927 PQE982908:PQE982927 QAA982908:QAA982927 QJW982908:QJW982927 QTS982908:QTS982927 RDO982908:RDO982927 RNK982908:RNK982927 RXG982908:RXG982927 SHC982908:SHC982927 SQY982908:SQY982927 TAU982908:TAU982927 TKQ982908:TKQ982927 TUM982908:TUM982927 UEI982908:UEI982927 UOE982908:UOE982927 UYA982908:UYA982927 VHW982908:VHW982927 VRS982908:VRS982927 WBO982908:WBO982927 WLK982908:WLK982927 WVG982908:WVG982927" xr:uid="{FDFA15AF-4F28-4651-927F-BFE6255C459A}">
      <formula1>$R$94:$R$98</formula1>
    </dataValidation>
    <dataValidation type="list" allowBlank="1" showInputMessage="1" sqref="WVG982929:WVG982958 B65425:B65454 IU65425:IU65454 SQ65425:SQ65454 ACM65425:ACM65454 AMI65425:AMI65454 AWE65425:AWE65454 BGA65425:BGA65454 BPW65425:BPW65454 BZS65425:BZS65454 CJO65425:CJO65454 CTK65425:CTK65454 DDG65425:DDG65454 DNC65425:DNC65454 DWY65425:DWY65454 EGU65425:EGU65454 EQQ65425:EQQ65454 FAM65425:FAM65454 FKI65425:FKI65454 FUE65425:FUE65454 GEA65425:GEA65454 GNW65425:GNW65454 GXS65425:GXS65454 HHO65425:HHO65454 HRK65425:HRK65454 IBG65425:IBG65454 ILC65425:ILC65454 IUY65425:IUY65454 JEU65425:JEU65454 JOQ65425:JOQ65454 JYM65425:JYM65454 KII65425:KII65454 KSE65425:KSE65454 LCA65425:LCA65454 LLW65425:LLW65454 LVS65425:LVS65454 MFO65425:MFO65454 MPK65425:MPK65454 MZG65425:MZG65454 NJC65425:NJC65454 NSY65425:NSY65454 OCU65425:OCU65454 OMQ65425:OMQ65454 OWM65425:OWM65454 PGI65425:PGI65454 PQE65425:PQE65454 QAA65425:QAA65454 QJW65425:QJW65454 QTS65425:QTS65454 RDO65425:RDO65454 RNK65425:RNK65454 RXG65425:RXG65454 SHC65425:SHC65454 SQY65425:SQY65454 TAU65425:TAU65454 TKQ65425:TKQ65454 TUM65425:TUM65454 UEI65425:UEI65454 UOE65425:UOE65454 UYA65425:UYA65454 VHW65425:VHW65454 VRS65425:VRS65454 WBO65425:WBO65454 WLK65425:WLK65454 WVG65425:WVG65454 B130961:B130990 IU130961:IU130990 SQ130961:SQ130990 ACM130961:ACM130990 AMI130961:AMI130990 AWE130961:AWE130990 BGA130961:BGA130990 BPW130961:BPW130990 BZS130961:BZS130990 CJO130961:CJO130990 CTK130961:CTK130990 DDG130961:DDG130990 DNC130961:DNC130990 DWY130961:DWY130990 EGU130961:EGU130990 EQQ130961:EQQ130990 FAM130961:FAM130990 FKI130961:FKI130990 FUE130961:FUE130990 GEA130961:GEA130990 GNW130961:GNW130990 GXS130961:GXS130990 HHO130961:HHO130990 HRK130961:HRK130990 IBG130961:IBG130990 ILC130961:ILC130990 IUY130961:IUY130990 JEU130961:JEU130990 JOQ130961:JOQ130990 JYM130961:JYM130990 KII130961:KII130990 KSE130961:KSE130990 LCA130961:LCA130990 LLW130961:LLW130990 LVS130961:LVS130990 MFO130961:MFO130990 MPK130961:MPK130990 MZG130961:MZG130990 NJC130961:NJC130990 NSY130961:NSY130990 OCU130961:OCU130990 OMQ130961:OMQ130990 OWM130961:OWM130990 PGI130961:PGI130990 PQE130961:PQE130990 QAA130961:QAA130990 QJW130961:QJW130990 QTS130961:QTS130990 RDO130961:RDO130990 RNK130961:RNK130990 RXG130961:RXG130990 SHC130961:SHC130990 SQY130961:SQY130990 TAU130961:TAU130990 TKQ130961:TKQ130990 TUM130961:TUM130990 UEI130961:UEI130990 UOE130961:UOE130990 UYA130961:UYA130990 VHW130961:VHW130990 VRS130961:VRS130990 WBO130961:WBO130990 WLK130961:WLK130990 WVG130961:WVG130990 B196497:B196526 IU196497:IU196526 SQ196497:SQ196526 ACM196497:ACM196526 AMI196497:AMI196526 AWE196497:AWE196526 BGA196497:BGA196526 BPW196497:BPW196526 BZS196497:BZS196526 CJO196497:CJO196526 CTK196497:CTK196526 DDG196497:DDG196526 DNC196497:DNC196526 DWY196497:DWY196526 EGU196497:EGU196526 EQQ196497:EQQ196526 FAM196497:FAM196526 FKI196497:FKI196526 FUE196497:FUE196526 GEA196497:GEA196526 GNW196497:GNW196526 GXS196497:GXS196526 HHO196497:HHO196526 HRK196497:HRK196526 IBG196497:IBG196526 ILC196497:ILC196526 IUY196497:IUY196526 JEU196497:JEU196526 JOQ196497:JOQ196526 JYM196497:JYM196526 KII196497:KII196526 KSE196497:KSE196526 LCA196497:LCA196526 LLW196497:LLW196526 LVS196497:LVS196526 MFO196497:MFO196526 MPK196497:MPK196526 MZG196497:MZG196526 NJC196497:NJC196526 NSY196497:NSY196526 OCU196497:OCU196526 OMQ196497:OMQ196526 OWM196497:OWM196526 PGI196497:PGI196526 PQE196497:PQE196526 QAA196497:QAA196526 QJW196497:QJW196526 QTS196497:QTS196526 RDO196497:RDO196526 RNK196497:RNK196526 RXG196497:RXG196526 SHC196497:SHC196526 SQY196497:SQY196526 TAU196497:TAU196526 TKQ196497:TKQ196526 TUM196497:TUM196526 UEI196497:UEI196526 UOE196497:UOE196526 UYA196497:UYA196526 VHW196497:VHW196526 VRS196497:VRS196526 WBO196497:WBO196526 WLK196497:WLK196526 WVG196497:WVG196526 B262033:B262062 IU262033:IU262062 SQ262033:SQ262062 ACM262033:ACM262062 AMI262033:AMI262062 AWE262033:AWE262062 BGA262033:BGA262062 BPW262033:BPW262062 BZS262033:BZS262062 CJO262033:CJO262062 CTK262033:CTK262062 DDG262033:DDG262062 DNC262033:DNC262062 DWY262033:DWY262062 EGU262033:EGU262062 EQQ262033:EQQ262062 FAM262033:FAM262062 FKI262033:FKI262062 FUE262033:FUE262062 GEA262033:GEA262062 GNW262033:GNW262062 GXS262033:GXS262062 HHO262033:HHO262062 HRK262033:HRK262062 IBG262033:IBG262062 ILC262033:ILC262062 IUY262033:IUY262062 JEU262033:JEU262062 JOQ262033:JOQ262062 JYM262033:JYM262062 KII262033:KII262062 KSE262033:KSE262062 LCA262033:LCA262062 LLW262033:LLW262062 LVS262033:LVS262062 MFO262033:MFO262062 MPK262033:MPK262062 MZG262033:MZG262062 NJC262033:NJC262062 NSY262033:NSY262062 OCU262033:OCU262062 OMQ262033:OMQ262062 OWM262033:OWM262062 PGI262033:PGI262062 PQE262033:PQE262062 QAA262033:QAA262062 QJW262033:QJW262062 QTS262033:QTS262062 RDO262033:RDO262062 RNK262033:RNK262062 RXG262033:RXG262062 SHC262033:SHC262062 SQY262033:SQY262062 TAU262033:TAU262062 TKQ262033:TKQ262062 TUM262033:TUM262062 UEI262033:UEI262062 UOE262033:UOE262062 UYA262033:UYA262062 VHW262033:VHW262062 VRS262033:VRS262062 WBO262033:WBO262062 WLK262033:WLK262062 WVG262033:WVG262062 B327569:B327598 IU327569:IU327598 SQ327569:SQ327598 ACM327569:ACM327598 AMI327569:AMI327598 AWE327569:AWE327598 BGA327569:BGA327598 BPW327569:BPW327598 BZS327569:BZS327598 CJO327569:CJO327598 CTK327569:CTK327598 DDG327569:DDG327598 DNC327569:DNC327598 DWY327569:DWY327598 EGU327569:EGU327598 EQQ327569:EQQ327598 FAM327569:FAM327598 FKI327569:FKI327598 FUE327569:FUE327598 GEA327569:GEA327598 GNW327569:GNW327598 GXS327569:GXS327598 HHO327569:HHO327598 HRK327569:HRK327598 IBG327569:IBG327598 ILC327569:ILC327598 IUY327569:IUY327598 JEU327569:JEU327598 JOQ327569:JOQ327598 JYM327569:JYM327598 KII327569:KII327598 KSE327569:KSE327598 LCA327569:LCA327598 LLW327569:LLW327598 LVS327569:LVS327598 MFO327569:MFO327598 MPK327569:MPK327598 MZG327569:MZG327598 NJC327569:NJC327598 NSY327569:NSY327598 OCU327569:OCU327598 OMQ327569:OMQ327598 OWM327569:OWM327598 PGI327569:PGI327598 PQE327569:PQE327598 QAA327569:QAA327598 QJW327569:QJW327598 QTS327569:QTS327598 RDO327569:RDO327598 RNK327569:RNK327598 RXG327569:RXG327598 SHC327569:SHC327598 SQY327569:SQY327598 TAU327569:TAU327598 TKQ327569:TKQ327598 TUM327569:TUM327598 UEI327569:UEI327598 UOE327569:UOE327598 UYA327569:UYA327598 VHW327569:VHW327598 VRS327569:VRS327598 WBO327569:WBO327598 WLK327569:WLK327598 WVG327569:WVG327598 B393105:B393134 IU393105:IU393134 SQ393105:SQ393134 ACM393105:ACM393134 AMI393105:AMI393134 AWE393105:AWE393134 BGA393105:BGA393134 BPW393105:BPW393134 BZS393105:BZS393134 CJO393105:CJO393134 CTK393105:CTK393134 DDG393105:DDG393134 DNC393105:DNC393134 DWY393105:DWY393134 EGU393105:EGU393134 EQQ393105:EQQ393134 FAM393105:FAM393134 FKI393105:FKI393134 FUE393105:FUE393134 GEA393105:GEA393134 GNW393105:GNW393134 GXS393105:GXS393134 HHO393105:HHO393134 HRK393105:HRK393134 IBG393105:IBG393134 ILC393105:ILC393134 IUY393105:IUY393134 JEU393105:JEU393134 JOQ393105:JOQ393134 JYM393105:JYM393134 KII393105:KII393134 KSE393105:KSE393134 LCA393105:LCA393134 LLW393105:LLW393134 LVS393105:LVS393134 MFO393105:MFO393134 MPK393105:MPK393134 MZG393105:MZG393134 NJC393105:NJC393134 NSY393105:NSY393134 OCU393105:OCU393134 OMQ393105:OMQ393134 OWM393105:OWM393134 PGI393105:PGI393134 PQE393105:PQE393134 QAA393105:QAA393134 QJW393105:QJW393134 QTS393105:QTS393134 RDO393105:RDO393134 RNK393105:RNK393134 RXG393105:RXG393134 SHC393105:SHC393134 SQY393105:SQY393134 TAU393105:TAU393134 TKQ393105:TKQ393134 TUM393105:TUM393134 UEI393105:UEI393134 UOE393105:UOE393134 UYA393105:UYA393134 VHW393105:VHW393134 VRS393105:VRS393134 WBO393105:WBO393134 WLK393105:WLK393134 WVG393105:WVG393134 B458641:B458670 IU458641:IU458670 SQ458641:SQ458670 ACM458641:ACM458670 AMI458641:AMI458670 AWE458641:AWE458670 BGA458641:BGA458670 BPW458641:BPW458670 BZS458641:BZS458670 CJO458641:CJO458670 CTK458641:CTK458670 DDG458641:DDG458670 DNC458641:DNC458670 DWY458641:DWY458670 EGU458641:EGU458670 EQQ458641:EQQ458670 FAM458641:FAM458670 FKI458641:FKI458670 FUE458641:FUE458670 GEA458641:GEA458670 GNW458641:GNW458670 GXS458641:GXS458670 HHO458641:HHO458670 HRK458641:HRK458670 IBG458641:IBG458670 ILC458641:ILC458670 IUY458641:IUY458670 JEU458641:JEU458670 JOQ458641:JOQ458670 JYM458641:JYM458670 KII458641:KII458670 KSE458641:KSE458670 LCA458641:LCA458670 LLW458641:LLW458670 LVS458641:LVS458670 MFO458641:MFO458670 MPK458641:MPK458670 MZG458641:MZG458670 NJC458641:NJC458670 NSY458641:NSY458670 OCU458641:OCU458670 OMQ458641:OMQ458670 OWM458641:OWM458670 PGI458641:PGI458670 PQE458641:PQE458670 QAA458641:QAA458670 QJW458641:QJW458670 QTS458641:QTS458670 RDO458641:RDO458670 RNK458641:RNK458670 RXG458641:RXG458670 SHC458641:SHC458670 SQY458641:SQY458670 TAU458641:TAU458670 TKQ458641:TKQ458670 TUM458641:TUM458670 UEI458641:UEI458670 UOE458641:UOE458670 UYA458641:UYA458670 VHW458641:VHW458670 VRS458641:VRS458670 WBO458641:WBO458670 WLK458641:WLK458670 WVG458641:WVG458670 B524177:B524206 IU524177:IU524206 SQ524177:SQ524206 ACM524177:ACM524206 AMI524177:AMI524206 AWE524177:AWE524206 BGA524177:BGA524206 BPW524177:BPW524206 BZS524177:BZS524206 CJO524177:CJO524206 CTK524177:CTK524206 DDG524177:DDG524206 DNC524177:DNC524206 DWY524177:DWY524206 EGU524177:EGU524206 EQQ524177:EQQ524206 FAM524177:FAM524206 FKI524177:FKI524206 FUE524177:FUE524206 GEA524177:GEA524206 GNW524177:GNW524206 GXS524177:GXS524206 HHO524177:HHO524206 HRK524177:HRK524206 IBG524177:IBG524206 ILC524177:ILC524206 IUY524177:IUY524206 JEU524177:JEU524206 JOQ524177:JOQ524206 JYM524177:JYM524206 KII524177:KII524206 KSE524177:KSE524206 LCA524177:LCA524206 LLW524177:LLW524206 LVS524177:LVS524206 MFO524177:MFO524206 MPK524177:MPK524206 MZG524177:MZG524206 NJC524177:NJC524206 NSY524177:NSY524206 OCU524177:OCU524206 OMQ524177:OMQ524206 OWM524177:OWM524206 PGI524177:PGI524206 PQE524177:PQE524206 QAA524177:QAA524206 QJW524177:QJW524206 QTS524177:QTS524206 RDO524177:RDO524206 RNK524177:RNK524206 RXG524177:RXG524206 SHC524177:SHC524206 SQY524177:SQY524206 TAU524177:TAU524206 TKQ524177:TKQ524206 TUM524177:TUM524206 UEI524177:UEI524206 UOE524177:UOE524206 UYA524177:UYA524206 VHW524177:VHW524206 VRS524177:VRS524206 WBO524177:WBO524206 WLK524177:WLK524206 WVG524177:WVG524206 B589713:B589742 IU589713:IU589742 SQ589713:SQ589742 ACM589713:ACM589742 AMI589713:AMI589742 AWE589713:AWE589742 BGA589713:BGA589742 BPW589713:BPW589742 BZS589713:BZS589742 CJO589713:CJO589742 CTK589713:CTK589742 DDG589713:DDG589742 DNC589713:DNC589742 DWY589713:DWY589742 EGU589713:EGU589742 EQQ589713:EQQ589742 FAM589713:FAM589742 FKI589713:FKI589742 FUE589713:FUE589742 GEA589713:GEA589742 GNW589713:GNW589742 GXS589713:GXS589742 HHO589713:HHO589742 HRK589713:HRK589742 IBG589713:IBG589742 ILC589713:ILC589742 IUY589713:IUY589742 JEU589713:JEU589742 JOQ589713:JOQ589742 JYM589713:JYM589742 KII589713:KII589742 KSE589713:KSE589742 LCA589713:LCA589742 LLW589713:LLW589742 LVS589713:LVS589742 MFO589713:MFO589742 MPK589713:MPK589742 MZG589713:MZG589742 NJC589713:NJC589742 NSY589713:NSY589742 OCU589713:OCU589742 OMQ589713:OMQ589742 OWM589713:OWM589742 PGI589713:PGI589742 PQE589713:PQE589742 QAA589713:QAA589742 QJW589713:QJW589742 QTS589713:QTS589742 RDO589713:RDO589742 RNK589713:RNK589742 RXG589713:RXG589742 SHC589713:SHC589742 SQY589713:SQY589742 TAU589713:TAU589742 TKQ589713:TKQ589742 TUM589713:TUM589742 UEI589713:UEI589742 UOE589713:UOE589742 UYA589713:UYA589742 VHW589713:VHW589742 VRS589713:VRS589742 WBO589713:WBO589742 WLK589713:WLK589742 WVG589713:WVG589742 B655249:B655278 IU655249:IU655278 SQ655249:SQ655278 ACM655249:ACM655278 AMI655249:AMI655278 AWE655249:AWE655278 BGA655249:BGA655278 BPW655249:BPW655278 BZS655249:BZS655278 CJO655249:CJO655278 CTK655249:CTK655278 DDG655249:DDG655278 DNC655249:DNC655278 DWY655249:DWY655278 EGU655249:EGU655278 EQQ655249:EQQ655278 FAM655249:FAM655278 FKI655249:FKI655278 FUE655249:FUE655278 GEA655249:GEA655278 GNW655249:GNW655278 GXS655249:GXS655278 HHO655249:HHO655278 HRK655249:HRK655278 IBG655249:IBG655278 ILC655249:ILC655278 IUY655249:IUY655278 JEU655249:JEU655278 JOQ655249:JOQ655278 JYM655249:JYM655278 KII655249:KII655278 KSE655249:KSE655278 LCA655249:LCA655278 LLW655249:LLW655278 LVS655249:LVS655278 MFO655249:MFO655278 MPK655249:MPK655278 MZG655249:MZG655278 NJC655249:NJC655278 NSY655249:NSY655278 OCU655249:OCU655278 OMQ655249:OMQ655278 OWM655249:OWM655278 PGI655249:PGI655278 PQE655249:PQE655278 QAA655249:QAA655278 QJW655249:QJW655278 QTS655249:QTS655278 RDO655249:RDO655278 RNK655249:RNK655278 RXG655249:RXG655278 SHC655249:SHC655278 SQY655249:SQY655278 TAU655249:TAU655278 TKQ655249:TKQ655278 TUM655249:TUM655278 UEI655249:UEI655278 UOE655249:UOE655278 UYA655249:UYA655278 VHW655249:VHW655278 VRS655249:VRS655278 WBO655249:WBO655278 WLK655249:WLK655278 WVG655249:WVG655278 B720785:B720814 IU720785:IU720814 SQ720785:SQ720814 ACM720785:ACM720814 AMI720785:AMI720814 AWE720785:AWE720814 BGA720785:BGA720814 BPW720785:BPW720814 BZS720785:BZS720814 CJO720785:CJO720814 CTK720785:CTK720814 DDG720785:DDG720814 DNC720785:DNC720814 DWY720785:DWY720814 EGU720785:EGU720814 EQQ720785:EQQ720814 FAM720785:FAM720814 FKI720785:FKI720814 FUE720785:FUE720814 GEA720785:GEA720814 GNW720785:GNW720814 GXS720785:GXS720814 HHO720785:HHO720814 HRK720785:HRK720814 IBG720785:IBG720814 ILC720785:ILC720814 IUY720785:IUY720814 JEU720785:JEU720814 JOQ720785:JOQ720814 JYM720785:JYM720814 KII720785:KII720814 KSE720785:KSE720814 LCA720785:LCA720814 LLW720785:LLW720814 LVS720785:LVS720814 MFO720785:MFO720814 MPK720785:MPK720814 MZG720785:MZG720814 NJC720785:NJC720814 NSY720785:NSY720814 OCU720785:OCU720814 OMQ720785:OMQ720814 OWM720785:OWM720814 PGI720785:PGI720814 PQE720785:PQE720814 QAA720785:QAA720814 QJW720785:QJW720814 QTS720785:QTS720814 RDO720785:RDO720814 RNK720785:RNK720814 RXG720785:RXG720814 SHC720785:SHC720814 SQY720785:SQY720814 TAU720785:TAU720814 TKQ720785:TKQ720814 TUM720785:TUM720814 UEI720785:UEI720814 UOE720785:UOE720814 UYA720785:UYA720814 VHW720785:VHW720814 VRS720785:VRS720814 WBO720785:WBO720814 WLK720785:WLK720814 WVG720785:WVG720814 B786321:B786350 IU786321:IU786350 SQ786321:SQ786350 ACM786321:ACM786350 AMI786321:AMI786350 AWE786321:AWE786350 BGA786321:BGA786350 BPW786321:BPW786350 BZS786321:BZS786350 CJO786321:CJO786350 CTK786321:CTK786350 DDG786321:DDG786350 DNC786321:DNC786350 DWY786321:DWY786350 EGU786321:EGU786350 EQQ786321:EQQ786350 FAM786321:FAM786350 FKI786321:FKI786350 FUE786321:FUE786350 GEA786321:GEA786350 GNW786321:GNW786350 GXS786321:GXS786350 HHO786321:HHO786350 HRK786321:HRK786350 IBG786321:IBG786350 ILC786321:ILC786350 IUY786321:IUY786350 JEU786321:JEU786350 JOQ786321:JOQ786350 JYM786321:JYM786350 KII786321:KII786350 KSE786321:KSE786350 LCA786321:LCA786350 LLW786321:LLW786350 LVS786321:LVS786350 MFO786321:MFO786350 MPK786321:MPK786350 MZG786321:MZG786350 NJC786321:NJC786350 NSY786321:NSY786350 OCU786321:OCU786350 OMQ786321:OMQ786350 OWM786321:OWM786350 PGI786321:PGI786350 PQE786321:PQE786350 QAA786321:QAA786350 QJW786321:QJW786350 QTS786321:QTS786350 RDO786321:RDO786350 RNK786321:RNK786350 RXG786321:RXG786350 SHC786321:SHC786350 SQY786321:SQY786350 TAU786321:TAU786350 TKQ786321:TKQ786350 TUM786321:TUM786350 UEI786321:UEI786350 UOE786321:UOE786350 UYA786321:UYA786350 VHW786321:VHW786350 VRS786321:VRS786350 WBO786321:WBO786350 WLK786321:WLK786350 WVG786321:WVG786350 B851857:B851886 IU851857:IU851886 SQ851857:SQ851886 ACM851857:ACM851886 AMI851857:AMI851886 AWE851857:AWE851886 BGA851857:BGA851886 BPW851857:BPW851886 BZS851857:BZS851886 CJO851857:CJO851886 CTK851857:CTK851886 DDG851857:DDG851886 DNC851857:DNC851886 DWY851857:DWY851886 EGU851857:EGU851886 EQQ851857:EQQ851886 FAM851857:FAM851886 FKI851857:FKI851886 FUE851857:FUE851886 GEA851857:GEA851886 GNW851857:GNW851886 GXS851857:GXS851886 HHO851857:HHO851886 HRK851857:HRK851886 IBG851857:IBG851886 ILC851857:ILC851886 IUY851857:IUY851886 JEU851857:JEU851886 JOQ851857:JOQ851886 JYM851857:JYM851886 KII851857:KII851886 KSE851857:KSE851886 LCA851857:LCA851886 LLW851857:LLW851886 LVS851857:LVS851886 MFO851857:MFO851886 MPK851857:MPK851886 MZG851857:MZG851886 NJC851857:NJC851886 NSY851857:NSY851886 OCU851857:OCU851886 OMQ851857:OMQ851886 OWM851857:OWM851886 PGI851857:PGI851886 PQE851857:PQE851886 QAA851857:QAA851886 QJW851857:QJW851886 QTS851857:QTS851886 RDO851857:RDO851886 RNK851857:RNK851886 RXG851857:RXG851886 SHC851857:SHC851886 SQY851857:SQY851886 TAU851857:TAU851886 TKQ851857:TKQ851886 TUM851857:TUM851886 UEI851857:UEI851886 UOE851857:UOE851886 UYA851857:UYA851886 VHW851857:VHW851886 VRS851857:VRS851886 WBO851857:WBO851886 WLK851857:WLK851886 WVG851857:WVG851886 B917393:B917422 IU917393:IU917422 SQ917393:SQ917422 ACM917393:ACM917422 AMI917393:AMI917422 AWE917393:AWE917422 BGA917393:BGA917422 BPW917393:BPW917422 BZS917393:BZS917422 CJO917393:CJO917422 CTK917393:CTK917422 DDG917393:DDG917422 DNC917393:DNC917422 DWY917393:DWY917422 EGU917393:EGU917422 EQQ917393:EQQ917422 FAM917393:FAM917422 FKI917393:FKI917422 FUE917393:FUE917422 GEA917393:GEA917422 GNW917393:GNW917422 GXS917393:GXS917422 HHO917393:HHO917422 HRK917393:HRK917422 IBG917393:IBG917422 ILC917393:ILC917422 IUY917393:IUY917422 JEU917393:JEU917422 JOQ917393:JOQ917422 JYM917393:JYM917422 KII917393:KII917422 KSE917393:KSE917422 LCA917393:LCA917422 LLW917393:LLW917422 LVS917393:LVS917422 MFO917393:MFO917422 MPK917393:MPK917422 MZG917393:MZG917422 NJC917393:NJC917422 NSY917393:NSY917422 OCU917393:OCU917422 OMQ917393:OMQ917422 OWM917393:OWM917422 PGI917393:PGI917422 PQE917393:PQE917422 QAA917393:QAA917422 QJW917393:QJW917422 QTS917393:QTS917422 RDO917393:RDO917422 RNK917393:RNK917422 RXG917393:RXG917422 SHC917393:SHC917422 SQY917393:SQY917422 TAU917393:TAU917422 TKQ917393:TKQ917422 TUM917393:TUM917422 UEI917393:UEI917422 UOE917393:UOE917422 UYA917393:UYA917422 VHW917393:VHW917422 VRS917393:VRS917422 WBO917393:WBO917422 WLK917393:WLK917422 WVG917393:WVG917422 B982929:B982958 IU982929:IU982958 SQ982929:SQ982958 ACM982929:ACM982958 AMI982929:AMI982958 AWE982929:AWE982958 BGA982929:BGA982958 BPW982929:BPW982958 BZS982929:BZS982958 CJO982929:CJO982958 CTK982929:CTK982958 DDG982929:DDG982958 DNC982929:DNC982958 DWY982929:DWY982958 EGU982929:EGU982958 EQQ982929:EQQ982958 FAM982929:FAM982958 FKI982929:FKI982958 FUE982929:FUE982958 GEA982929:GEA982958 GNW982929:GNW982958 GXS982929:GXS982958 HHO982929:HHO982958 HRK982929:HRK982958 IBG982929:IBG982958 ILC982929:ILC982958 IUY982929:IUY982958 JEU982929:JEU982958 JOQ982929:JOQ982958 JYM982929:JYM982958 KII982929:KII982958 KSE982929:KSE982958 LCA982929:LCA982958 LLW982929:LLW982958 LVS982929:LVS982958 MFO982929:MFO982958 MPK982929:MPK982958 MZG982929:MZG982958 NJC982929:NJC982958 NSY982929:NSY982958 OCU982929:OCU982958 OMQ982929:OMQ982958 OWM982929:OWM982958 PGI982929:PGI982958 PQE982929:PQE982958 QAA982929:QAA982958 QJW982929:QJW982958 QTS982929:QTS982958 RDO982929:RDO982958 RNK982929:RNK982958 RXG982929:RXG982958 SHC982929:SHC982958 SQY982929:SQY982958 TAU982929:TAU982958 TKQ982929:TKQ982958 TUM982929:TUM982958 UEI982929:UEI982958 UOE982929:UOE982958 UYA982929:UYA982958 VHW982929:VHW982958 VRS982929:VRS982958 WBO982929:WBO982958 WLK982929:WLK982958" xr:uid="{D84E7B23-205F-4754-B0BC-9A1BE7692633}">
      <formula1>$R$100:$R$120</formula1>
    </dataValidation>
    <dataValidation type="list" allowBlank="1" showInputMessage="1" sqref="WVG983062:WVG983071 WLK983062:WLK983071 WBO983062:WBO983071 VRS983062:VRS983071 VHW983062:VHW983071 UYA983062:UYA983071 UOE983062:UOE983071 UEI983062:UEI983071 TUM983062:TUM983071 TKQ983062:TKQ983071 TAU983062:TAU983071 SQY983062:SQY983071 SHC983062:SHC983071 RXG983062:RXG983071 RNK983062:RNK983071 RDO983062:RDO983071 QTS983062:QTS983071 QJW983062:QJW983071 QAA983062:QAA983071 PQE983062:PQE983071 PGI983062:PGI983071 OWM983062:OWM983071 OMQ983062:OMQ983071 OCU983062:OCU983071 NSY983062:NSY983071 NJC983062:NJC983071 MZG983062:MZG983071 MPK983062:MPK983071 MFO983062:MFO983071 LVS983062:LVS983071 LLW983062:LLW983071 LCA983062:LCA983071 KSE983062:KSE983071 KII983062:KII983071 JYM983062:JYM983071 JOQ983062:JOQ983071 JEU983062:JEU983071 IUY983062:IUY983071 ILC983062:ILC983071 IBG983062:IBG983071 HRK983062:HRK983071 HHO983062:HHO983071 GXS983062:GXS983071 GNW983062:GNW983071 GEA983062:GEA983071 FUE983062:FUE983071 FKI983062:FKI983071 FAM983062:FAM983071 EQQ983062:EQQ983071 EGU983062:EGU983071 DWY983062:DWY983071 DNC983062:DNC983071 DDG983062:DDG983071 CTK983062:CTK983071 CJO983062:CJO983071 BZS983062:BZS983071 BPW983062:BPW983071 BGA983062:BGA983071 AWE983062:AWE983071 AMI983062:AMI983071 ACM983062:ACM983071 SQ983062:SQ983071 IU983062:IU983071 B983062:B983071 WVG917526:WVG917535 WLK917526:WLK917535 WBO917526:WBO917535 VRS917526:VRS917535 VHW917526:VHW917535 UYA917526:UYA917535 UOE917526:UOE917535 UEI917526:UEI917535 TUM917526:TUM917535 TKQ917526:TKQ917535 TAU917526:TAU917535 SQY917526:SQY917535 SHC917526:SHC917535 RXG917526:RXG917535 RNK917526:RNK917535 RDO917526:RDO917535 QTS917526:QTS917535 QJW917526:QJW917535 QAA917526:QAA917535 PQE917526:PQE917535 PGI917526:PGI917535 OWM917526:OWM917535 OMQ917526:OMQ917535 OCU917526:OCU917535 NSY917526:NSY917535 NJC917526:NJC917535 MZG917526:MZG917535 MPK917526:MPK917535 MFO917526:MFO917535 LVS917526:LVS917535 LLW917526:LLW917535 LCA917526:LCA917535 KSE917526:KSE917535 KII917526:KII917535 JYM917526:JYM917535 JOQ917526:JOQ917535 JEU917526:JEU917535 IUY917526:IUY917535 ILC917526:ILC917535 IBG917526:IBG917535 HRK917526:HRK917535 HHO917526:HHO917535 GXS917526:GXS917535 GNW917526:GNW917535 GEA917526:GEA917535 FUE917526:FUE917535 FKI917526:FKI917535 FAM917526:FAM917535 EQQ917526:EQQ917535 EGU917526:EGU917535 DWY917526:DWY917535 DNC917526:DNC917535 DDG917526:DDG917535 CTK917526:CTK917535 CJO917526:CJO917535 BZS917526:BZS917535 BPW917526:BPW917535 BGA917526:BGA917535 AWE917526:AWE917535 AMI917526:AMI917535 ACM917526:ACM917535 SQ917526:SQ917535 IU917526:IU917535 B917526:B917535 WVG851990:WVG851999 WLK851990:WLK851999 WBO851990:WBO851999 VRS851990:VRS851999 VHW851990:VHW851999 UYA851990:UYA851999 UOE851990:UOE851999 UEI851990:UEI851999 TUM851990:TUM851999 TKQ851990:TKQ851999 TAU851990:TAU851999 SQY851990:SQY851999 SHC851990:SHC851999 RXG851990:RXG851999 RNK851990:RNK851999 RDO851990:RDO851999 QTS851990:QTS851999 QJW851990:QJW851999 QAA851990:QAA851999 PQE851990:PQE851999 PGI851990:PGI851999 OWM851990:OWM851999 OMQ851990:OMQ851999 OCU851990:OCU851999 NSY851990:NSY851999 NJC851990:NJC851999 MZG851990:MZG851999 MPK851990:MPK851999 MFO851990:MFO851999 LVS851990:LVS851999 LLW851990:LLW851999 LCA851990:LCA851999 KSE851990:KSE851999 KII851990:KII851999 JYM851990:JYM851999 JOQ851990:JOQ851999 JEU851990:JEU851999 IUY851990:IUY851999 ILC851990:ILC851999 IBG851990:IBG851999 HRK851990:HRK851999 HHO851990:HHO851999 GXS851990:GXS851999 GNW851990:GNW851999 GEA851990:GEA851999 FUE851990:FUE851999 FKI851990:FKI851999 FAM851990:FAM851999 EQQ851990:EQQ851999 EGU851990:EGU851999 DWY851990:DWY851999 DNC851990:DNC851999 DDG851990:DDG851999 CTK851990:CTK851999 CJO851990:CJO851999 BZS851990:BZS851999 BPW851990:BPW851999 BGA851990:BGA851999 AWE851990:AWE851999 AMI851990:AMI851999 ACM851990:ACM851999 SQ851990:SQ851999 IU851990:IU851999 B851990:B851999 WVG786454:WVG786463 WLK786454:WLK786463 WBO786454:WBO786463 VRS786454:VRS786463 VHW786454:VHW786463 UYA786454:UYA786463 UOE786454:UOE786463 UEI786454:UEI786463 TUM786454:TUM786463 TKQ786454:TKQ786463 TAU786454:TAU786463 SQY786454:SQY786463 SHC786454:SHC786463 RXG786454:RXG786463 RNK786454:RNK786463 RDO786454:RDO786463 QTS786454:QTS786463 QJW786454:QJW786463 QAA786454:QAA786463 PQE786454:PQE786463 PGI786454:PGI786463 OWM786454:OWM786463 OMQ786454:OMQ786463 OCU786454:OCU786463 NSY786454:NSY786463 NJC786454:NJC786463 MZG786454:MZG786463 MPK786454:MPK786463 MFO786454:MFO786463 LVS786454:LVS786463 LLW786454:LLW786463 LCA786454:LCA786463 KSE786454:KSE786463 KII786454:KII786463 JYM786454:JYM786463 JOQ786454:JOQ786463 JEU786454:JEU786463 IUY786454:IUY786463 ILC786454:ILC786463 IBG786454:IBG786463 HRK786454:HRK786463 HHO786454:HHO786463 GXS786454:GXS786463 GNW786454:GNW786463 GEA786454:GEA786463 FUE786454:FUE786463 FKI786454:FKI786463 FAM786454:FAM786463 EQQ786454:EQQ786463 EGU786454:EGU786463 DWY786454:DWY786463 DNC786454:DNC786463 DDG786454:DDG786463 CTK786454:CTK786463 CJO786454:CJO786463 BZS786454:BZS786463 BPW786454:BPW786463 BGA786454:BGA786463 AWE786454:AWE786463 AMI786454:AMI786463 ACM786454:ACM786463 SQ786454:SQ786463 IU786454:IU786463 B786454:B786463 WVG720918:WVG720927 WLK720918:WLK720927 WBO720918:WBO720927 VRS720918:VRS720927 VHW720918:VHW720927 UYA720918:UYA720927 UOE720918:UOE720927 UEI720918:UEI720927 TUM720918:TUM720927 TKQ720918:TKQ720927 TAU720918:TAU720927 SQY720918:SQY720927 SHC720918:SHC720927 RXG720918:RXG720927 RNK720918:RNK720927 RDO720918:RDO720927 QTS720918:QTS720927 QJW720918:QJW720927 QAA720918:QAA720927 PQE720918:PQE720927 PGI720918:PGI720927 OWM720918:OWM720927 OMQ720918:OMQ720927 OCU720918:OCU720927 NSY720918:NSY720927 NJC720918:NJC720927 MZG720918:MZG720927 MPK720918:MPK720927 MFO720918:MFO720927 LVS720918:LVS720927 LLW720918:LLW720927 LCA720918:LCA720927 KSE720918:KSE720927 KII720918:KII720927 JYM720918:JYM720927 JOQ720918:JOQ720927 JEU720918:JEU720927 IUY720918:IUY720927 ILC720918:ILC720927 IBG720918:IBG720927 HRK720918:HRK720927 HHO720918:HHO720927 GXS720918:GXS720927 GNW720918:GNW720927 GEA720918:GEA720927 FUE720918:FUE720927 FKI720918:FKI720927 FAM720918:FAM720927 EQQ720918:EQQ720927 EGU720918:EGU720927 DWY720918:DWY720927 DNC720918:DNC720927 DDG720918:DDG720927 CTK720918:CTK720927 CJO720918:CJO720927 BZS720918:BZS720927 BPW720918:BPW720927 BGA720918:BGA720927 AWE720918:AWE720927 AMI720918:AMI720927 ACM720918:ACM720927 SQ720918:SQ720927 IU720918:IU720927 B720918:B720927 WVG655382:WVG655391 WLK655382:WLK655391 WBO655382:WBO655391 VRS655382:VRS655391 VHW655382:VHW655391 UYA655382:UYA655391 UOE655382:UOE655391 UEI655382:UEI655391 TUM655382:TUM655391 TKQ655382:TKQ655391 TAU655382:TAU655391 SQY655382:SQY655391 SHC655382:SHC655391 RXG655382:RXG655391 RNK655382:RNK655391 RDO655382:RDO655391 QTS655382:QTS655391 QJW655382:QJW655391 QAA655382:QAA655391 PQE655382:PQE655391 PGI655382:PGI655391 OWM655382:OWM655391 OMQ655382:OMQ655391 OCU655382:OCU655391 NSY655382:NSY655391 NJC655382:NJC655391 MZG655382:MZG655391 MPK655382:MPK655391 MFO655382:MFO655391 LVS655382:LVS655391 LLW655382:LLW655391 LCA655382:LCA655391 KSE655382:KSE655391 KII655382:KII655391 JYM655382:JYM655391 JOQ655382:JOQ655391 JEU655382:JEU655391 IUY655382:IUY655391 ILC655382:ILC655391 IBG655382:IBG655391 HRK655382:HRK655391 HHO655382:HHO655391 GXS655382:GXS655391 GNW655382:GNW655391 GEA655382:GEA655391 FUE655382:FUE655391 FKI655382:FKI655391 FAM655382:FAM655391 EQQ655382:EQQ655391 EGU655382:EGU655391 DWY655382:DWY655391 DNC655382:DNC655391 DDG655382:DDG655391 CTK655382:CTK655391 CJO655382:CJO655391 BZS655382:BZS655391 BPW655382:BPW655391 BGA655382:BGA655391 AWE655382:AWE655391 AMI655382:AMI655391 ACM655382:ACM655391 SQ655382:SQ655391 IU655382:IU655391 B655382:B655391 WVG589846:WVG589855 WLK589846:WLK589855 WBO589846:WBO589855 VRS589846:VRS589855 VHW589846:VHW589855 UYA589846:UYA589855 UOE589846:UOE589855 UEI589846:UEI589855 TUM589846:TUM589855 TKQ589846:TKQ589855 TAU589846:TAU589855 SQY589846:SQY589855 SHC589846:SHC589855 RXG589846:RXG589855 RNK589846:RNK589855 RDO589846:RDO589855 QTS589846:QTS589855 QJW589846:QJW589855 QAA589846:QAA589855 PQE589846:PQE589855 PGI589846:PGI589855 OWM589846:OWM589855 OMQ589846:OMQ589855 OCU589846:OCU589855 NSY589846:NSY589855 NJC589846:NJC589855 MZG589846:MZG589855 MPK589846:MPK589855 MFO589846:MFO589855 LVS589846:LVS589855 LLW589846:LLW589855 LCA589846:LCA589855 KSE589846:KSE589855 KII589846:KII589855 JYM589846:JYM589855 JOQ589846:JOQ589855 JEU589846:JEU589855 IUY589846:IUY589855 ILC589846:ILC589855 IBG589846:IBG589855 HRK589846:HRK589855 HHO589846:HHO589855 GXS589846:GXS589855 GNW589846:GNW589855 GEA589846:GEA589855 FUE589846:FUE589855 FKI589846:FKI589855 FAM589846:FAM589855 EQQ589846:EQQ589855 EGU589846:EGU589855 DWY589846:DWY589855 DNC589846:DNC589855 DDG589846:DDG589855 CTK589846:CTK589855 CJO589846:CJO589855 BZS589846:BZS589855 BPW589846:BPW589855 BGA589846:BGA589855 AWE589846:AWE589855 AMI589846:AMI589855 ACM589846:ACM589855 SQ589846:SQ589855 IU589846:IU589855 B589846:B589855 WVG524310:WVG524319 WLK524310:WLK524319 WBO524310:WBO524319 VRS524310:VRS524319 VHW524310:VHW524319 UYA524310:UYA524319 UOE524310:UOE524319 UEI524310:UEI524319 TUM524310:TUM524319 TKQ524310:TKQ524319 TAU524310:TAU524319 SQY524310:SQY524319 SHC524310:SHC524319 RXG524310:RXG524319 RNK524310:RNK524319 RDO524310:RDO524319 QTS524310:QTS524319 QJW524310:QJW524319 QAA524310:QAA524319 PQE524310:PQE524319 PGI524310:PGI524319 OWM524310:OWM524319 OMQ524310:OMQ524319 OCU524310:OCU524319 NSY524310:NSY524319 NJC524310:NJC524319 MZG524310:MZG524319 MPK524310:MPK524319 MFO524310:MFO524319 LVS524310:LVS524319 LLW524310:LLW524319 LCA524310:LCA524319 KSE524310:KSE524319 KII524310:KII524319 JYM524310:JYM524319 JOQ524310:JOQ524319 JEU524310:JEU524319 IUY524310:IUY524319 ILC524310:ILC524319 IBG524310:IBG524319 HRK524310:HRK524319 HHO524310:HHO524319 GXS524310:GXS524319 GNW524310:GNW524319 GEA524310:GEA524319 FUE524310:FUE524319 FKI524310:FKI524319 FAM524310:FAM524319 EQQ524310:EQQ524319 EGU524310:EGU524319 DWY524310:DWY524319 DNC524310:DNC524319 DDG524310:DDG524319 CTK524310:CTK524319 CJO524310:CJO524319 BZS524310:BZS524319 BPW524310:BPW524319 BGA524310:BGA524319 AWE524310:AWE524319 AMI524310:AMI524319 ACM524310:ACM524319 SQ524310:SQ524319 IU524310:IU524319 B524310:B524319 WVG458774:WVG458783 WLK458774:WLK458783 WBO458774:WBO458783 VRS458774:VRS458783 VHW458774:VHW458783 UYA458774:UYA458783 UOE458774:UOE458783 UEI458774:UEI458783 TUM458774:TUM458783 TKQ458774:TKQ458783 TAU458774:TAU458783 SQY458774:SQY458783 SHC458774:SHC458783 RXG458774:RXG458783 RNK458774:RNK458783 RDO458774:RDO458783 QTS458774:QTS458783 QJW458774:QJW458783 QAA458774:QAA458783 PQE458774:PQE458783 PGI458774:PGI458783 OWM458774:OWM458783 OMQ458774:OMQ458783 OCU458774:OCU458783 NSY458774:NSY458783 NJC458774:NJC458783 MZG458774:MZG458783 MPK458774:MPK458783 MFO458774:MFO458783 LVS458774:LVS458783 LLW458774:LLW458783 LCA458774:LCA458783 KSE458774:KSE458783 KII458774:KII458783 JYM458774:JYM458783 JOQ458774:JOQ458783 JEU458774:JEU458783 IUY458774:IUY458783 ILC458774:ILC458783 IBG458774:IBG458783 HRK458774:HRK458783 HHO458774:HHO458783 GXS458774:GXS458783 GNW458774:GNW458783 GEA458774:GEA458783 FUE458774:FUE458783 FKI458774:FKI458783 FAM458774:FAM458783 EQQ458774:EQQ458783 EGU458774:EGU458783 DWY458774:DWY458783 DNC458774:DNC458783 DDG458774:DDG458783 CTK458774:CTK458783 CJO458774:CJO458783 BZS458774:BZS458783 BPW458774:BPW458783 BGA458774:BGA458783 AWE458774:AWE458783 AMI458774:AMI458783 ACM458774:ACM458783 SQ458774:SQ458783 IU458774:IU458783 B458774:B458783 WVG393238:WVG393247 WLK393238:WLK393247 WBO393238:WBO393247 VRS393238:VRS393247 VHW393238:VHW393247 UYA393238:UYA393247 UOE393238:UOE393247 UEI393238:UEI393247 TUM393238:TUM393247 TKQ393238:TKQ393247 TAU393238:TAU393247 SQY393238:SQY393247 SHC393238:SHC393247 RXG393238:RXG393247 RNK393238:RNK393247 RDO393238:RDO393247 QTS393238:QTS393247 QJW393238:QJW393247 QAA393238:QAA393247 PQE393238:PQE393247 PGI393238:PGI393247 OWM393238:OWM393247 OMQ393238:OMQ393247 OCU393238:OCU393247 NSY393238:NSY393247 NJC393238:NJC393247 MZG393238:MZG393247 MPK393238:MPK393247 MFO393238:MFO393247 LVS393238:LVS393247 LLW393238:LLW393247 LCA393238:LCA393247 KSE393238:KSE393247 KII393238:KII393247 JYM393238:JYM393247 JOQ393238:JOQ393247 JEU393238:JEU393247 IUY393238:IUY393247 ILC393238:ILC393247 IBG393238:IBG393247 HRK393238:HRK393247 HHO393238:HHO393247 GXS393238:GXS393247 GNW393238:GNW393247 GEA393238:GEA393247 FUE393238:FUE393247 FKI393238:FKI393247 FAM393238:FAM393247 EQQ393238:EQQ393247 EGU393238:EGU393247 DWY393238:DWY393247 DNC393238:DNC393247 DDG393238:DDG393247 CTK393238:CTK393247 CJO393238:CJO393247 BZS393238:BZS393247 BPW393238:BPW393247 BGA393238:BGA393247 AWE393238:AWE393247 AMI393238:AMI393247 ACM393238:ACM393247 SQ393238:SQ393247 IU393238:IU393247 B393238:B393247 WVG327702:WVG327711 WLK327702:WLK327711 WBO327702:WBO327711 VRS327702:VRS327711 VHW327702:VHW327711 UYA327702:UYA327711 UOE327702:UOE327711 UEI327702:UEI327711 TUM327702:TUM327711 TKQ327702:TKQ327711 TAU327702:TAU327711 SQY327702:SQY327711 SHC327702:SHC327711 RXG327702:RXG327711 RNK327702:RNK327711 RDO327702:RDO327711 QTS327702:QTS327711 QJW327702:QJW327711 QAA327702:QAA327711 PQE327702:PQE327711 PGI327702:PGI327711 OWM327702:OWM327711 OMQ327702:OMQ327711 OCU327702:OCU327711 NSY327702:NSY327711 NJC327702:NJC327711 MZG327702:MZG327711 MPK327702:MPK327711 MFO327702:MFO327711 LVS327702:LVS327711 LLW327702:LLW327711 LCA327702:LCA327711 KSE327702:KSE327711 KII327702:KII327711 JYM327702:JYM327711 JOQ327702:JOQ327711 JEU327702:JEU327711 IUY327702:IUY327711 ILC327702:ILC327711 IBG327702:IBG327711 HRK327702:HRK327711 HHO327702:HHO327711 GXS327702:GXS327711 GNW327702:GNW327711 GEA327702:GEA327711 FUE327702:FUE327711 FKI327702:FKI327711 FAM327702:FAM327711 EQQ327702:EQQ327711 EGU327702:EGU327711 DWY327702:DWY327711 DNC327702:DNC327711 DDG327702:DDG327711 CTK327702:CTK327711 CJO327702:CJO327711 BZS327702:BZS327711 BPW327702:BPW327711 BGA327702:BGA327711 AWE327702:AWE327711 AMI327702:AMI327711 ACM327702:ACM327711 SQ327702:SQ327711 IU327702:IU327711 B327702:B327711 WVG262166:WVG262175 WLK262166:WLK262175 WBO262166:WBO262175 VRS262166:VRS262175 VHW262166:VHW262175 UYA262166:UYA262175 UOE262166:UOE262175 UEI262166:UEI262175 TUM262166:TUM262175 TKQ262166:TKQ262175 TAU262166:TAU262175 SQY262166:SQY262175 SHC262166:SHC262175 RXG262166:RXG262175 RNK262166:RNK262175 RDO262166:RDO262175 QTS262166:QTS262175 QJW262166:QJW262175 QAA262166:QAA262175 PQE262166:PQE262175 PGI262166:PGI262175 OWM262166:OWM262175 OMQ262166:OMQ262175 OCU262166:OCU262175 NSY262166:NSY262175 NJC262166:NJC262175 MZG262166:MZG262175 MPK262166:MPK262175 MFO262166:MFO262175 LVS262166:LVS262175 LLW262166:LLW262175 LCA262166:LCA262175 KSE262166:KSE262175 KII262166:KII262175 JYM262166:JYM262175 JOQ262166:JOQ262175 JEU262166:JEU262175 IUY262166:IUY262175 ILC262166:ILC262175 IBG262166:IBG262175 HRK262166:HRK262175 HHO262166:HHO262175 GXS262166:GXS262175 GNW262166:GNW262175 GEA262166:GEA262175 FUE262166:FUE262175 FKI262166:FKI262175 FAM262166:FAM262175 EQQ262166:EQQ262175 EGU262166:EGU262175 DWY262166:DWY262175 DNC262166:DNC262175 DDG262166:DDG262175 CTK262166:CTK262175 CJO262166:CJO262175 BZS262166:BZS262175 BPW262166:BPW262175 BGA262166:BGA262175 AWE262166:AWE262175 AMI262166:AMI262175 ACM262166:ACM262175 SQ262166:SQ262175 IU262166:IU262175 B262166:B262175 WVG196630:WVG196639 WLK196630:WLK196639 WBO196630:WBO196639 VRS196630:VRS196639 VHW196630:VHW196639 UYA196630:UYA196639 UOE196630:UOE196639 UEI196630:UEI196639 TUM196630:TUM196639 TKQ196630:TKQ196639 TAU196630:TAU196639 SQY196630:SQY196639 SHC196630:SHC196639 RXG196630:RXG196639 RNK196630:RNK196639 RDO196630:RDO196639 QTS196630:QTS196639 QJW196630:QJW196639 QAA196630:QAA196639 PQE196630:PQE196639 PGI196630:PGI196639 OWM196630:OWM196639 OMQ196630:OMQ196639 OCU196630:OCU196639 NSY196630:NSY196639 NJC196630:NJC196639 MZG196630:MZG196639 MPK196630:MPK196639 MFO196630:MFO196639 LVS196630:LVS196639 LLW196630:LLW196639 LCA196630:LCA196639 KSE196630:KSE196639 KII196630:KII196639 JYM196630:JYM196639 JOQ196630:JOQ196639 JEU196630:JEU196639 IUY196630:IUY196639 ILC196630:ILC196639 IBG196630:IBG196639 HRK196630:HRK196639 HHO196630:HHO196639 GXS196630:GXS196639 GNW196630:GNW196639 GEA196630:GEA196639 FUE196630:FUE196639 FKI196630:FKI196639 FAM196630:FAM196639 EQQ196630:EQQ196639 EGU196630:EGU196639 DWY196630:DWY196639 DNC196630:DNC196639 DDG196630:DDG196639 CTK196630:CTK196639 CJO196630:CJO196639 BZS196630:BZS196639 BPW196630:BPW196639 BGA196630:BGA196639 AWE196630:AWE196639 AMI196630:AMI196639 ACM196630:ACM196639 SQ196630:SQ196639 IU196630:IU196639 B196630:B196639 WVG131094:WVG131103 WLK131094:WLK131103 WBO131094:WBO131103 VRS131094:VRS131103 VHW131094:VHW131103 UYA131094:UYA131103 UOE131094:UOE131103 UEI131094:UEI131103 TUM131094:TUM131103 TKQ131094:TKQ131103 TAU131094:TAU131103 SQY131094:SQY131103 SHC131094:SHC131103 RXG131094:RXG131103 RNK131094:RNK131103 RDO131094:RDO131103 QTS131094:QTS131103 QJW131094:QJW131103 QAA131094:QAA131103 PQE131094:PQE131103 PGI131094:PGI131103 OWM131094:OWM131103 OMQ131094:OMQ131103 OCU131094:OCU131103 NSY131094:NSY131103 NJC131094:NJC131103 MZG131094:MZG131103 MPK131094:MPK131103 MFO131094:MFO131103 LVS131094:LVS131103 LLW131094:LLW131103 LCA131094:LCA131103 KSE131094:KSE131103 KII131094:KII131103 JYM131094:JYM131103 JOQ131094:JOQ131103 JEU131094:JEU131103 IUY131094:IUY131103 ILC131094:ILC131103 IBG131094:IBG131103 HRK131094:HRK131103 HHO131094:HHO131103 GXS131094:GXS131103 GNW131094:GNW131103 GEA131094:GEA131103 FUE131094:FUE131103 FKI131094:FKI131103 FAM131094:FAM131103 EQQ131094:EQQ131103 EGU131094:EGU131103 DWY131094:DWY131103 DNC131094:DNC131103 DDG131094:DDG131103 CTK131094:CTK131103 CJO131094:CJO131103 BZS131094:BZS131103 BPW131094:BPW131103 BGA131094:BGA131103 AWE131094:AWE131103 AMI131094:AMI131103 ACM131094:ACM131103 SQ131094:SQ131103 IU131094:IU131103 B131094:B131103 WVG65558:WVG65567 WLK65558:WLK65567 WBO65558:WBO65567 VRS65558:VRS65567 VHW65558:VHW65567 UYA65558:UYA65567 UOE65558:UOE65567 UEI65558:UEI65567 TUM65558:TUM65567 TKQ65558:TKQ65567 TAU65558:TAU65567 SQY65558:SQY65567 SHC65558:SHC65567 RXG65558:RXG65567 RNK65558:RNK65567 RDO65558:RDO65567 QTS65558:QTS65567 QJW65558:QJW65567 QAA65558:QAA65567 PQE65558:PQE65567 PGI65558:PGI65567 OWM65558:OWM65567 OMQ65558:OMQ65567 OCU65558:OCU65567 NSY65558:NSY65567 NJC65558:NJC65567 MZG65558:MZG65567 MPK65558:MPK65567 MFO65558:MFO65567 LVS65558:LVS65567 LLW65558:LLW65567 LCA65558:LCA65567 KSE65558:KSE65567 KII65558:KII65567 JYM65558:JYM65567 JOQ65558:JOQ65567 JEU65558:JEU65567 IUY65558:IUY65567 ILC65558:ILC65567 IBG65558:IBG65567 HRK65558:HRK65567 HHO65558:HHO65567 GXS65558:GXS65567 GNW65558:GNW65567 GEA65558:GEA65567 FUE65558:FUE65567 FKI65558:FKI65567 FAM65558:FAM65567 EQQ65558:EQQ65567 EGU65558:EGU65567 DWY65558:DWY65567 DNC65558:DNC65567 DDG65558:DDG65567 CTK65558:CTK65567 CJO65558:CJO65567 BZS65558:BZS65567 BPW65558:BPW65567 BGA65558:BGA65567 AWE65558:AWE65567 AMI65558:AMI65567 ACM65558:ACM65567 SQ65558:SQ65567 IU65558:IU65567 B65558:B65567" xr:uid="{7DFF8BC7-DEEF-4543-AF9A-C8E130FC6107}">
      <formula1>$S$94:$S$97</formula1>
    </dataValidation>
    <dataValidation type="list" allowBlank="1" showInputMessage="1" sqref="WVG983073:WVG983082 WLK983073:WLK983082 WBO983073:WBO983082 VRS983073:VRS983082 VHW983073:VHW983082 UYA983073:UYA983082 UOE983073:UOE983082 UEI983073:UEI983082 TUM983073:TUM983082 TKQ983073:TKQ983082 TAU983073:TAU983082 SQY983073:SQY983082 SHC983073:SHC983082 RXG983073:RXG983082 RNK983073:RNK983082 RDO983073:RDO983082 QTS983073:QTS983082 QJW983073:QJW983082 QAA983073:QAA983082 PQE983073:PQE983082 PGI983073:PGI983082 OWM983073:OWM983082 OMQ983073:OMQ983082 OCU983073:OCU983082 NSY983073:NSY983082 NJC983073:NJC983082 MZG983073:MZG983082 MPK983073:MPK983082 MFO983073:MFO983082 LVS983073:LVS983082 LLW983073:LLW983082 LCA983073:LCA983082 KSE983073:KSE983082 KII983073:KII983082 JYM983073:JYM983082 JOQ983073:JOQ983082 JEU983073:JEU983082 IUY983073:IUY983082 ILC983073:ILC983082 IBG983073:IBG983082 HRK983073:HRK983082 HHO983073:HHO983082 GXS983073:GXS983082 GNW983073:GNW983082 GEA983073:GEA983082 FUE983073:FUE983082 FKI983073:FKI983082 FAM983073:FAM983082 EQQ983073:EQQ983082 EGU983073:EGU983082 DWY983073:DWY983082 DNC983073:DNC983082 DDG983073:DDG983082 CTK983073:CTK983082 CJO983073:CJO983082 BZS983073:BZS983082 BPW983073:BPW983082 BGA983073:BGA983082 AWE983073:AWE983082 AMI983073:AMI983082 ACM983073:ACM983082 SQ983073:SQ983082 IU983073:IU983082 B983073:B983082 WVG917537:WVG917546 WLK917537:WLK917546 WBO917537:WBO917546 VRS917537:VRS917546 VHW917537:VHW917546 UYA917537:UYA917546 UOE917537:UOE917546 UEI917537:UEI917546 TUM917537:TUM917546 TKQ917537:TKQ917546 TAU917537:TAU917546 SQY917537:SQY917546 SHC917537:SHC917546 RXG917537:RXG917546 RNK917537:RNK917546 RDO917537:RDO917546 QTS917537:QTS917546 QJW917537:QJW917546 QAA917537:QAA917546 PQE917537:PQE917546 PGI917537:PGI917546 OWM917537:OWM917546 OMQ917537:OMQ917546 OCU917537:OCU917546 NSY917537:NSY917546 NJC917537:NJC917546 MZG917537:MZG917546 MPK917537:MPK917546 MFO917537:MFO917546 LVS917537:LVS917546 LLW917537:LLW917546 LCA917537:LCA917546 KSE917537:KSE917546 KII917537:KII917546 JYM917537:JYM917546 JOQ917537:JOQ917546 JEU917537:JEU917546 IUY917537:IUY917546 ILC917537:ILC917546 IBG917537:IBG917546 HRK917537:HRK917546 HHO917537:HHO917546 GXS917537:GXS917546 GNW917537:GNW917546 GEA917537:GEA917546 FUE917537:FUE917546 FKI917537:FKI917546 FAM917537:FAM917546 EQQ917537:EQQ917546 EGU917537:EGU917546 DWY917537:DWY917546 DNC917537:DNC917546 DDG917537:DDG917546 CTK917537:CTK917546 CJO917537:CJO917546 BZS917537:BZS917546 BPW917537:BPW917546 BGA917537:BGA917546 AWE917537:AWE917546 AMI917537:AMI917546 ACM917537:ACM917546 SQ917537:SQ917546 IU917537:IU917546 B917537:B917546 WVG852001:WVG852010 WLK852001:WLK852010 WBO852001:WBO852010 VRS852001:VRS852010 VHW852001:VHW852010 UYA852001:UYA852010 UOE852001:UOE852010 UEI852001:UEI852010 TUM852001:TUM852010 TKQ852001:TKQ852010 TAU852001:TAU852010 SQY852001:SQY852010 SHC852001:SHC852010 RXG852001:RXG852010 RNK852001:RNK852010 RDO852001:RDO852010 QTS852001:QTS852010 QJW852001:QJW852010 QAA852001:QAA852010 PQE852001:PQE852010 PGI852001:PGI852010 OWM852001:OWM852010 OMQ852001:OMQ852010 OCU852001:OCU852010 NSY852001:NSY852010 NJC852001:NJC852010 MZG852001:MZG852010 MPK852001:MPK852010 MFO852001:MFO852010 LVS852001:LVS852010 LLW852001:LLW852010 LCA852001:LCA852010 KSE852001:KSE852010 KII852001:KII852010 JYM852001:JYM852010 JOQ852001:JOQ852010 JEU852001:JEU852010 IUY852001:IUY852010 ILC852001:ILC852010 IBG852001:IBG852010 HRK852001:HRK852010 HHO852001:HHO852010 GXS852001:GXS852010 GNW852001:GNW852010 GEA852001:GEA852010 FUE852001:FUE852010 FKI852001:FKI852010 FAM852001:FAM852010 EQQ852001:EQQ852010 EGU852001:EGU852010 DWY852001:DWY852010 DNC852001:DNC852010 DDG852001:DDG852010 CTK852001:CTK852010 CJO852001:CJO852010 BZS852001:BZS852010 BPW852001:BPW852010 BGA852001:BGA852010 AWE852001:AWE852010 AMI852001:AMI852010 ACM852001:ACM852010 SQ852001:SQ852010 IU852001:IU852010 B852001:B852010 WVG786465:WVG786474 WLK786465:WLK786474 WBO786465:WBO786474 VRS786465:VRS786474 VHW786465:VHW786474 UYA786465:UYA786474 UOE786465:UOE786474 UEI786465:UEI786474 TUM786465:TUM786474 TKQ786465:TKQ786474 TAU786465:TAU786474 SQY786465:SQY786474 SHC786465:SHC786474 RXG786465:RXG786474 RNK786465:RNK786474 RDO786465:RDO786474 QTS786465:QTS786474 QJW786465:QJW786474 QAA786465:QAA786474 PQE786465:PQE786474 PGI786465:PGI786474 OWM786465:OWM786474 OMQ786465:OMQ786474 OCU786465:OCU786474 NSY786465:NSY786474 NJC786465:NJC786474 MZG786465:MZG786474 MPK786465:MPK786474 MFO786465:MFO786474 LVS786465:LVS786474 LLW786465:LLW786474 LCA786465:LCA786474 KSE786465:KSE786474 KII786465:KII786474 JYM786465:JYM786474 JOQ786465:JOQ786474 JEU786465:JEU786474 IUY786465:IUY786474 ILC786465:ILC786474 IBG786465:IBG786474 HRK786465:HRK786474 HHO786465:HHO786474 GXS786465:GXS786474 GNW786465:GNW786474 GEA786465:GEA786474 FUE786465:FUE786474 FKI786465:FKI786474 FAM786465:FAM786474 EQQ786465:EQQ786474 EGU786465:EGU786474 DWY786465:DWY786474 DNC786465:DNC786474 DDG786465:DDG786474 CTK786465:CTK786474 CJO786465:CJO786474 BZS786465:BZS786474 BPW786465:BPW786474 BGA786465:BGA786474 AWE786465:AWE786474 AMI786465:AMI786474 ACM786465:ACM786474 SQ786465:SQ786474 IU786465:IU786474 B786465:B786474 WVG720929:WVG720938 WLK720929:WLK720938 WBO720929:WBO720938 VRS720929:VRS720938 VHW720929:VHW720938 UYA720929:UYA720938 UOE720929:UOE720938 UEI720929:UEI720938 TUM720929:TUM720938 TKQ720929:TKQ720938 TAU720929:TAU720938 SQY720929:SQY720938 SHC720929:SHC720938 RXG720929:RXG720938 RNK720929:RNK720938 RDO720929:RDO720938 QTS720929:QTS720938 QJW720929:QJW720938 QAA720929:QAA720938 PQE720929:PQE720938 PGI720929:PGI720938 OWM720929:OWM720938 OMQ720929:OMQ720938 OCU720929:OCU720938 NSY720929:NSY720938 NJC720929:NJC720938 MZG720929:MZG720938 MPK720929:MPK720938 MFO720929:MFO720938 LVS720929:LVS720938 LLW720929:LLW720938 LCA720929:LCA720938 KSE720929:KSE720938 KII720929:KII720938 JYM720929:JYM720938 JOQ720929:JOQ720938 JEU720929:JEU720938 IUY720929:IUY720938 ILC720929:ILC720938 IBG720929:IBG720938 HRK720929:HRK720938 HHO720929:HHO720938 GXS720929:GXS720938 GNW720929:GNW720938 GEA720929:GEA720938 FUE720929:FUE720938 FKI720929:FKI720938 FAM720929:FAM720938 EQQ720929:EQQ720938 EGU720929:EGU720938 DWY720929:DWY720938 DNC720929:DNC720938 DDG720929:DDG720938 CTK720929:CTK720938 CJO720929:CJO720938 BZS720929:BZS720938 BPW720929:BPW720938 BGA720929:BGA720938 AWE720929:AWE720938 AMI720929:AMI720938 ACM720929:ACM720938 SQ720929:SQ720938 IU720929:IU720938 B720929:B720938 WVG655393:WVG655402 WLK655393:WLK655402 WBO655393:WBO655402 VRS655393:VRS655402 VHW655393:VHW655402 UYA655393:UYA655402 UOE655393:UOE655402 UEI655393:UEI655402 TUM655393:TUM655402 TKQ655393:TKQ655402 TAU655393:TAU655402 SQY655393:SQY655402 SHC655393:SHC655402 RXG655393:RXG655402 RNK655393:RNK655402 RDO655393:RDO655402 QTS655393:QTS655402 QJW655393:QJW655402 QAA655393:QAA655402 PQE655393:PQE655402 PGI655393:PGI655402 OWM655393:OWM655402 OMQ655393:OMQ655402 OCU655393:OCU655402 NSY655393:NSY655402 NJC655393:NJC655402 MZG655393:MZG655402 MPK655393:MPK655402 MFO655393:MFO655402 LVS655393:LVS655402 LLW655393:LLW655402 LCA655393:LCA655402 KSE655393:KSE655402 KII655393:KII655402 JYM655393:JYM655402 JOQ655393:JOQ655402 JEU655393:JEU655402 IUY655393:IUY655402 ILC655393:ILC655402 IBG655393:IBG655402 HRK655393:HRK655402 HHO655393:HHO655402 GXS655393:GXS655402 GNW655393:GNW655402 GEA655393:GEA655402 FUE655393:FUE655402 FKI655393:FKI655402 FAM655393:FAM655402 EQQ655393:EQQ655402 EGU655393:EGU655402 DWY655393:DWY655402 DNC655393:DNC655402 DDG655393:DDG655402 CTK655393:CTK655402 CJO655393:CJO655402 BZS655393:BZS655402 BPW655393:BPW655402 BGA655393:BGA655402 AWE655393:AWE655402 AMI655393:AMI655402 ACM655393:ACM655402 SQ655393:SQ655402 IU655393:IU655402 B655393:B655402 WVG589857:WVG589866 WLK589857:WLK589866 WBO589857:WBO589866 VRS589857:VRS589866 VHW589857:VHW589866 UYA589857:UYA589866 UOE589857:UOE589866 UEI589857:UEI589866 TUM589857:TUM589866 TKQ589857:TKQ589866 TAU589857:TAU589866 SQY589857:SQY589866 SHC589857:SHC589866 RXG589857:RXG589866 RNK589857:RNK589866 RDO589857:RDO589866 QTS589857:QTS589866 QJW589857:QJW589866 QAA589857:QAA589866 PQE589857:PQE589866 PGI589857:PGI589866 OWM589857:OWM589866 OMQ589857:OMQ589866 OCU589857:OCU589866 NSY589857:NSY589866 NJC589857:NJC589866 MZG589857:MZG589866 MPK589857:MPK589866 MFO589857:MFO589866 LVS589857:LVS589866 LLW589857:LLW589866 LCA589857:LCA589866 KSE589857:KSE589866 KII589857:KII589866 JYM589857:JYM589866 JOQ589857:JOQ589866 JEU589857:JEU589866 IUY589857:IUY589866 ILC589857:ILC589866 IBG589857:IBG589866 HRK589857:HRK589866 HHO589857:HHO589866 GXS589857:GXS589866 GNW589857:GNW589866 GEA589857:GEA589866 FUE589857:FUE589866 FKI589857:FKI589866 FAM589857:FAM589866 EQQ589857:EQQ589866 EGU589857:EGU589866 DWY589857:DWY589866 DNC589857:DNC589866 DDG589857:DDG589866 CTK589857:CTK589866 CJO589857:CJO589866 BZS589857:BZS589866 BPW589857:BPW589866 BGA589857:BGA589866 AWE589857:AWE589866 AMI589857:AMI589866 ACM589857:ACM589866 SQ589857:SQ589866 IU589857:IU589866 B589857:B589866 WVG524321:WVG524330 WLK524321:WLK524330 WBO524321:WBO524330 VRS524321:VRS524330 VHW524321:VHW524330 UYA524321:UYA524330 UOE524321:UOE524330 UEI524321:UEI524330 TUM524321:TUM524330 TKQ524321:TKQ524330 TAU524321:TAU524330 SQY524321:SQY524330 SHC524321:SHC524330 RXG524321:RXG524330 RNK524321:RNK524330 RDO524321:RDO524330 QTS524321:QTS524330 QJW524321:QJW524330 QAA524321:QAA524330 PQE524321:PQE524330 PGI524321:PGI524330 OWM524321:OWM524330 OMQ524321:OMQ524330 OCU524321:OCU524330 NSY524321:NSY524330 NJC524321:NJC524330 MZG524321:MZG524330 MPK524321:MPK524330 MFO524321:MFO524330 LVS524321:LVS524330 LLW524321:LLW524330 LCA524321:LCA524330 KSE524321:KSE524330 KII524321:KII524330 JYM524321:JYM524330 JOQ524321:JOQ524330 JEU524321:JEU524330 IUY524321:IUY524330 ILC524321:ILC524330 IBG524321:IBG524330 HRK524321:HRK524330 HHO524321:HHO524330 GXS524321:GXS524330 GNW524321:GNW524330 GEA524321:GEA524330 FUE524321:FUE524330 FKI524321:FKI524330 FAM524321:FAM524330 EQQ524321:EQQ524330 EGU524321:EGU524330 DWY524321:DWY524330 DNC524321:DNC524330 DDG524321:DDG524330 CTK524321:CTK524330 CJO524321:CJO524330 BZS524321:BZS524330 BPW524321:BPW524330 BGA524321:BGA524330 AWE524321:AWE524330 AMI524321:AMI524330 ACM524321:ACM524330 SQ524321:SQ524330 IU524321:IU524330 B524321:B524330 WVG458785:WVG458794 WLK458785:WLK458794 WBO458785:WBO458794 VRS458785:VRS458794 VHW458785:VHW458794 UYA458785:UYA458794 UOE458785:UOE458794 UEI458785:UEI458794 TUM458785:TUM458794 TKQ458785:TKQ458794 TAU458785:TAU458794 SQY458785:SQY458794 SHC458785:SHC458794 RXG458785:RXG458794 RNK458785:RNK458794 RDO458785:RDO458794 QTS458785:QTS458794 QJW458785:QJW458794 QAA458785:QAA458794 PQE458785:PQE458794 PGI458785:PGI458794 OWM458785:OWM458794 OMQ458785:OMQ458794 OCU458785:OCU458794 NSY458785:NSY458794 NJC458785:NJC458794 MZG458785:MZG458794 MPK458785:MPK458794 MFO458785:MFO458794 LVS458785:LVS458794 LLW458785:LLW458794 LCA458785:LCA458794 KSE458785:KSE458794 KII458785:KII458794 JYM458785:JYM458794 JOQ458785:JOQ458794 JEU458785:JEU458794 IUY458785:IUY458794 ILC458785:ILC458794 IBG458785:IBG458794 HRK458785:HRK458794 HHO458785:HHO458794 GXS458785:GXS458794 GNW458785:GNW458794 GEA458785:GEA458794 FUE458785:FUE458794 FKI458785:FKI458794 FAM458785:FAM458794 EQQ458785:EQQ458794 EGU458785:EGU458794 DWY458785:DWY458794 DNC458785:DNC458794 DDG458785:DDG458794 CTK458785:CTK458794 CJO458785:CJO458794 BZS458785:BZS458794 BPW458785:BPW458794 BGA458785:BGA458794 AWE458785:AWE458794 AMI458785:AMI458794 ACM458785:ACM458794 SQ458785:SQ458794 IU458785:IU458794 B458785:B458794 WVG393249:WVG393258 WLK393249:WLK393258 WBO393249:WBO393258 VRS393249:VRS393258 VHW393249:VHW393258 UYA393249:UYA393258 UOE393249:UOE393258 UEI393249:UEI393258 TUM393249:TUM393258 TKQ393249:TKQ393258 TAU393249:TAU393258 SQY393249:SQY393258 SHC393249:SHC393258 RXG393249:RXG393258 RNK393249:RNK393258 RDO393249:RDO393258 QTS393249:QTS393258 QJW393249:QJW393258 QAA393249:QAA393258 PQE393249:PQE393258 PGI393249:PGI393258 OWM393249:OWM393258 OMQ393249:OMQ393258 OCU393249:OCU393258 NSY393249:NSY393258 NJC393249:NJC393258 MZG393249:MZG393258 MPK393249:MPK393258 MFO393249:MFO393258 LVS393249:LVS393258 LLW393249:LLW393258 LCA393249:LCA393258 KSE393249:KSE393258 KII393249:KII393258 JYM393249:JYM393258 JOQ393249:JOQ393258 JEU393249:JEU393258 IUY393249:IUY393258 ILC393249:ILC393258 IBG393249:IBG393258 HRK393249:HRK393258 HHO393249:HHO393258 GXS393249:GXS393258 GNW393249:GNW393258 GEA393249:GEA393258 FUE393249:FUE393258 FKI393249:FKI393258 FAM393249:FAM393258 EQQ393249:EQQ393258 EGU393249:EGU393258 DWY393249:DWY393258 DNC393249:DNC393258 DDG393249:DDG393258 CTK393249:CTK393258 CJO393249:CJO393258 BZS393249:BZS393258 BPW393249:BPW393258 BGA393249:BGA393258 AWE393249:AWE393258 AMI393249:AMI393258 ACM393249:ACM393258 SQ393249:SQ393258 IU393249:IU393258 B393249:B393258 WVG327713:WVG327722 WLK327713:WLK327722 WBO327713:WBO327722 VRS327713:VRS327722 VHW327713:VHW327722 UYA327713:UYA327722 UOE327713:UOE327722 UEI327713:UEI327722 TUM327713:TUM327722 TKQ327713:TKQ327722 TAU327713:TAU327722 SQY327713:SQY327722 SHC327713:SHC327722 RXG327713:RXG327722 RNK327713:RNK327722 RDO327713:RDO327722 QTS327713:QTS327722 QJW327713:QJW327722 QAA327713:QAA327722 PQE327713:PQE327722 PGI327713:PGI327722 OWM327713:OWM327722 OMQ327713:OMQ327722 OCU327713:OCU327722 NSY327713:NSY327722 NJC327713:NJC327722 MZG327713:MZG327722 MPK327713:MPK327722 MFO327713:MFO327722 LVS327713:LVS327722 LLW327713:LLW327722 LCA327713:LCA327722 KSE327713:KSE327722 KII327713:KII327722 JYM327713:JYM327722 JOQ327713:JOQ327722 JEU327713:JEU327722 IUY327713:IUY327722 ILC327713:ILC327722 IBG327713:IBG327722 HRK327713:HRK327722 HHO327713:HHO327722 GXS327713:GXS327722 GNW327713:GNW327722 GEA327713:GEA327722 FUE327713:FUE327722 FKI327713:FKI327722 FAM327713:FAM327722 EQQ327713:EQQ327722 EGU327713:EGU327722 DWY327713:DWY327722 DNC327713:DNC327722 DDG327713:DDG327722 CTK327713:CTK327722 CJO327713:CJO327722 BZS327713:BZS327722 BPW327713:BPW327722 BGA327713:BGA327722 AWE327713:AWE327722 AMI327713:AMI327722 ACM327713:ACM327722 SQ327713:SQ327722 IU327713:IU327722 B327713:B327722 WVG262177:WVG262186 WLK262177:WLK262186 WBO262177:WBO262186 VRS262177:VRS262186 VHW262177:VHW262186 UYA262177:UYA262186 UOE262177:UOE262186 UEI262177:UEI262186 TUM262177:TUM262186 TKQ262177:TKQ262186 TAU262177:TAU262186 SQY262177:SQY262186 SHC262177:SHC262186 RXG262177:RXG262186 RNK262177:RNK262186 RDO262177:RDO262186 QTS262177:QTS262186 QJW262177:QJW262186 QAA262177:QAA262186 PQE262177:PQE262186 PGI262177:PGI262186 OWM262177:OWM262186 OMQ262177:OMQ262186 OCU262177:OCU262186 NSY262177:NSY262186 NJC262177:NJC262186 MZG262177:MZG262186 MPK262177:MPK262186 MFO262177:MFO262186 LVS262177:LVS262186 LLW262177:LLW262186 LCA262177:LCA262186 KSE262177:KSE262186 KII262177:KII262186 JYM262177:JYM262186 JOQ262177:JOQ262186 JEU262177:JEU262186 IUY262177:IUY262186 ILC262177:ILC262186 IBG262177:IBG262186 HRK262177:HRK262186 HHO262177:HHO262186 GXS262177:GXS262186 GNW262177:GNW262186 GEA262177:GEA262186 FUE262177:FUE262186 FKI262177:FKI262186 FAM262177:FAM262186 EQQ262177:EQQ262186 EGU262177:EGU262186 DWY262177:DWY262186 DNC262177:DNC262186 DDG262177:DDG262186 CTK262177:CTK262186 CJO262177:CJO262186 BZS262177:BZS262186 BPW262177:BPW262186 BGA262177:BGA262186 AWE262177:AWE262186 AMI262177:AMI262186 ACM262177:ACM262186 SQ262177:SQ262186 IU262177:IU262186 B262177:B262186 WVG196641:WVG196650 WLK196641:WLK196650 WBO196641:WBO196650 VRS196641:VRS196650 VHW196641:VHW196650 UYA196641:UYA196650 UOE196641:UOE196650 UEI196641:UEI196650 TUM196641:TUM196650 TKQ196641:TKQ196650 TAU196641:TAU196650 SQY196641:SQY196650 SHC196641:SHC196650 RXG196641:RXG196650 RNK196641:RNK196650 RDO196641:RDO196650 QTS196641:QTS196650 QJW196641:QJW196650 QAA196641:QAA196650 PQE196641:PQE196650 PGI196641:PGI196650 OWM196641:OWM196650 OMQ196641:OMQ196650 OCU196641:OCU196650 NSY196641:NSY196650 NJC196641:NJC196650 MZG196641:MZG196650 MPK196641:MPK196650 MFO196641:MFO196650 LVS196641:LVS196650 LLW196641:LLW196650 LCA196641:LCA196650 KSE196641:KSE196650 KII196641:KII196650 JYM196641:JYM196650 JOQ196641:JOQ196650 JEU196641:JEU196650 IUY196641:IUY196650 ILC196641:ILC196650 IBG196641:IBG196650 HRK196641:HRK196650 HHO196641:HHO196650 GXS196641:GXS196650 GNW196641:GNW196650 GEA196641:GEA196650 FUE196641:FUE196650 FKI196641:FKI196650 FAM196641:FAM196650 EQQ196641:EQQ196650 EGU196641:EGU196650 DWY196641:DWY196650 DNC196641:DNC196650 DDG196641:DDG196650 CTK196641:CTK196650 CJO196641:CJO196650 BZS196641:BZS196650 BPW196641:BPW196650 BGA196641:BGA196650 AWE196641:AWE196650 AMI196641:AMI196650 ACM196641:ACM196650 SQ196641:SQ196650 IU196641:IU196650 B196641:B196650 WVG131105:WVG131114 WLK131105:WLK131114 WBO131105:WBO131114 VRS131105:VRS131114 VHW131105:VHW131114 UYA131105:UYA131114 UOE131105:UOE131114 UEI131105:UEI131114 TUM131105:TUM131114 TKQ131105:TKQ131114 TAU131105:TAU131114 SQY131105:SQY131114 SHC131105:SHC131114 RXG131105:RXG131114 RNK131105:RNK131114 RDO131105:RDO131114 QTS131105:QTS131114 QJW131105:QJW131114 QAA131105:QAA131114 PQE131105:PQE131114 PGI131105:PGI131114 OWM131105:OWM131114 OMQ131105:OMQ131114 OCU131105:OCU131114 NSY131105:NSY131114 NJC131105:NJC131114 MZG131105:MZG131114 MPK131105:MPK131114 MFO131105:MFO131114 LVS131105:LVS131114 LLW131105:LLW131114 LCA131105:LCA131114 KSE131105:KSE131114 KII131105:KII131114 JYM131105:JYM131114 JOQ131105:JOQ131114 JEU131105:JEU131114 IUY131105:IUY131114 ILC131105:ILC131114 IBG131105:IBG131114 HRK131105:HRK131114 HHO131105:HHO131114 GXS131105:GXS131114 GNW131105:GNW131114 GEA131105:GEA131114 FUE131105:FUE131114 FKI131105:FKI131114 FAM131105:FAM131114 EQQ131105:EQQ131114 EGU131105:EGU131114 DWY131105:DWY131114 DNC131105:DNC131114 DDG131105:DDG131114 CTK131105:CTK131114 CJO131105:CJO131114 BZS131105:BZS131114 BPW131105:BPW131114 BGA131105:BGA131114 AWE131105:AWE131114 AMI131105:AMI131114 ACM131105:ACM131114 SQ131105:SQ131114 IU131105:IU131114 B131105:B131114 WVG65569:WVG65578 WLK65569:WLK65578 WBO65569:WBO65578 VRS65569:VRS65578 VHW65569:VHW65578 UYA65569:UYA65578 UOE65569:UOE65578 UEI65569:UEI65578 TUM65569:TUM65578 TKQ65569:TKQ65578 TAU65569:TAU65578 SQY65569:SQY65578 SHC65569:SHC65578 RXG65569:RXG65578 RNK65569:RNK65578 RDO65569:RDO65578 QTS65569:QTS65578 QJW65569:QJW65578 QAA65569:QAA65578 PQE65569:PQE65578 PGI65569:PGI65578 OWM65569:OWM65578 OMQ65569:OMQ65578 OCU65569:OCU65578 NSY65569:NSY65578 NJC65569:NJC65578 MZG65569:MZG65578 MPK65569:MPK65578 MFO65569:MFO65578 LVS65569:LVS65578 LLW65569:LLW65578 LCA65569:LCA65578 KSE65569:KSE65578 KII65569:KII65578 JYM65569:JYM65578 JOQ65569:JOQ65578 JEU65569:JEU65578 IUY65569:IUY65578 ILC65569:ILC65578 IBG65569:IBG65578 HRK65569:HRK65578 HHO65569:HHO65578 GXS65569:GXS65578 GNW65569:GNW65578 GEA65569:GEA65578 FUE65569:FUE65578 FKI65569:FKI65578 FAM65569:FAM65578 EQQ65569:EQQ65578 EGU65569:EGU65578 DWY65569:DWY65578 DNC65569:DNC65578 DDG65569:DDG65578 CTK65569:CTK65578 CJO65569:CJO65578 BZS65569:BZS65578 BPW65569:BPW65578 BGA65569:BGA65578 AWE65569:AWE65578 AMI65569:AMI65578 ACM65569:ACM65578 SQ65569:SQ65578 IU65569:IU65578 B65569:B65578" xr:uid="{8E55B66A-16D6-4F1C-8720-D1E1EF4FA140}">
      <formula1>$T$94:$T$95</formula1>
    </dataValidation>
    <dataValidation type="list" allowBlank="1" showInputMessage="1" sqref="JG71:JG72 WVG983089:WVG983103 WLK983089:WLK983103 WBO983089:WBO983103 VRS983089:VRS983103 VHW983089:VHW983103 UYA983089:UYA983103 UOE983089:UOE983103 UEI983089:UEI983103 TUM983089:TUM983103 TKQ983089:TKQ983103 TAU983089:TAU983103 SQY983089:SQY983103 SHC983089:SHC983103 RXG983089:RXG983103 RNK983089:RNK983103 RDO983089:RDO983103 QTS983089:QTS983103 QJW983089:QJW983103 QAA983089:QAA983103 PQE983089:PQE983103 PGI983089:PGI983103 OWM983089:OWM983103 OMQ983089:OMQ983103 OCU983089:OCU983103 NSY983089:NSY983103 NJC983089:NJC983103 MZG983089:MZG983103 MPK983089:MPK983103 MFO983089:MFO983103 LVS983089:LVS983103 LLW983089:LLW983103 LCA983089:LCA983103 KSE983089:KSE983103 KII983089:KII983103 JYM983089:JYM983103 JOQ983089:JOQ983103 JEU983089:JEU983103 IUY983089:IUY983103 ILC983089:ILC983103 IBG983089:IBG983103 HRK983089:HRK983103 HHO983089:HHO983103 GXS983089:GXS983103 GNW983089:GNW983103 GEA983089:GEA983103 FUE983089:FUE983103 FKI983089:FKI983103 FAM983089:FAM983103 EQQ983089:EQQ983103 EGU983089:EGU983103 DWY983089:DWY983103 DNC983089:DNC983103 DDG983089:DDG983103 CTK983089:CTK983103 CJO983089:CJO983103 BZS983089:BZS983103 BPW983089:BPW983103 BGA983089:BGA983103 AWE983089:AWE983103 AMI983089:AMI983103 ACM983089:ACM983103 SQ983089:SQ983103 IU983089:IU983103 B983089:B983103 WVG917553:WVG917567 WLK917553:WLK917567 WBO917553:WBO917567 VRS917553:VRS917567 VHW917553:VHW917567 UYA917553:UYA917567 UOE917553:UOE917567 UEI917553:UEI917567 TUM917553:TUM917567 TKQ917553:TKQ917567 TAU917553:TAU917567 SQY917553:SQY917567 SHC917553:SHC917567 RXG917553:RXG917567 RNK917553:RNK917567 RDO917553:RDO917567 QTS917553:QTS917567 QJW917553:QJW917567 QAA917553:QAA917567 PQE917553:PQE917567 PGI917553:PGI917567 OWM917553:OWM917567 OMQ917553:OMQ917567 OCU917553:OCU917567 NSY917553:NSY917567 NJC917553:NJC917567 MZG917553:MZG917567 MPK917553:MPK917567 MFO917553:MFO917567 LVS917553:LVS917567 LLW917553:LLW917567 LCA917553:LCA917567 KSE917553:KSE917567 KII917553:KII917567 JYM917553:JYM917567 JOQ917553:JOQ917567 JEU917553:JEU917567 IUY917553:IUY917567 ILC917553:ILC917567 IBG917553:IBG917567 HRK917553:HRK917567 HHO917553:HHO917567 GXS917553:GXS917567 GNW917553:GNW917567 GEA917553:GEA917567 FUE917553:FUE917567 FKI917553:FKI917567 FAM917553:FAM917567 EQQ917553:EQQ917567 EGU917553:EGU917567 DWY917553:DWY917567 DNC917553:DNC917567 DDG917553:DDG917567 CTK917553:CTK917567 CJO917553:CJO917567 BZS917553:BZS917567 BPW917553:BPW917567 BGA917553:BGA917567 AWE917553:AWE917567 AMI917553:AMI917567 ACM917553:ACM917567 SQ917553:SQ917567 IU917553:IU917567 B917553:B917567 WVG852017:WVG852031 WLK852017:WLK852031 WBO852017:WBO852031 VRS852017:VRS852031 VHW852017:VHW852031 UYA852017:UYA852031 UOE852017:UOE852031 UEI852017:UEI852031 TUM852017:TUM852031 TKQ852017:TKQ852031 TAU852017:TAU852031 SQY852017:SQY852031 SHC852017:SHC852031 RXG852017:RXG852031 RNK852017:RNK852031 RDO852017:RDO852031 QTS852017:QTS852031 QJW852017:QJW852031 QAA852017:QAA852031 PQE852017:PQE852031 PGI852017:PGI852031 OWM852017:OWM852031 OMQ852017:OMQ852031 OCU852017:OCU852031 NSY852017:NSY852031 NJC852017:NJC852031 MZG852017:MZG852031 MPK852017:MPK852031 MFO852017:MFO852031 LVS852017:LVS852031 LLW852017:LLW852031 LCA852017:LCA852031 KSE852017:KSE852031 KII852017:KII852031 JYM852017:JYM852031 JOQ852017:JOQ852031 JEU852017:JEU852031 IUY852017:IUY852031 ILC852017:ILC852031 IBG852017:IBG852031 HRK852017:HRK852031 HHO852017:HHO852031 GXS852017:GXS852031 GNW852017:GNW852031 GEA852017:GEA852031 FUE852017:FUE852031 FKI852017:FKI852031 FAM852017:FAM852031 EQQ852017:EQQ852031 EGU852017:EGU852031 DWY852017:DWY852031 DNC852017:DNC852031 DDG852017:DDG852031 CTK852017:CTK852031 CJO852017:CJO852031 BZS852017:BZS852031 BPW852017:BPW852031 BGA852017:BGA852031 AWE852017:AWE852031 AMI852017:AMI852031 ACM852017:ACM852031 SQ852017:SQ852031 IU852017:IU852031 B852017:B852031 WVG786481:WVG786495 WLK786481:WLK786495 WBO786481:WBO786495 VRS786481:VRS786495 VHW786481:VHW786495 UYA786481:UYA786495 UOE786481:UOE786495 UEI786481:UEI786495 TUM786481:TUM786495 TKQ786481:TKQ786495 TAU786481:TAU786495 SQY786481:SQY786495 SHC786481:SHC786495 RXG786481:RXG786495 RNK786481:RNK786495 RDO786481:RDO786495 QTS786481:QTS786495 QJW786481:QJW786495 QAA786481:QAA786495 PQE786481:PQE786495 PGI786481:PGI786495 OWM786481:OWM786495 OMQ786481:OMQ786495 OCU786481:OCU786495 NSY786481:NSY786495 NJC786481:NJC786495 MZG786481:MZG786495 MPK786481:MPK786495 MFO786481:MFO786495 LVS786481:LVS786495 LLW786481:LLW786495 LCA786481:LCA786495 KSE786481:KSE786495 KII786481:KII786495 JYM786481:JYM786495 JOQ786481:JOQ786495 JEU786481:JEU786495 IUY786481:IUY786495 ILC786481:ILC786495 IBG786481:IBG786495 HRK786481:HRK786495 HHO786481:HHO786495 GXS786481:GXS786495 GNW786481:GNW786495 GEA786481:GEA786495 FUE786481:FUE786495 FKI786481:FKI786495 FAM786481:FAM786495 EQQ786481:EQQ786495 EGU786481:EGU786495 DWY786481:DWY786495 DNC786481:DNC786495 DDG786481:DDG786495 CTK786481:CTK786495 CJO786481:CJO786495 BZS786481:BZS786495 BPW786481:BPW786495 BGA786481:BGA786495 AWE786481:AWE786495 AMI786481:AMI786495 ACM786481:ACM786495 SQ786481:SQ786495 IU786481:IU786495 B786481:B786495 WVG720945:WVG720959 WLK720945:WLK720959 WBO720945:WBO720959 VRS720945:VRS720959 VHW720945:VHW720959 UYA720945:UYA720959 UOE720945:UOE720959 UEI720945:UEI720959 TUM720945:TUM720959 TKQ720945:TKQ720959 TAU720945:TAU720959 SQY720945:SQY720959 SHC720945:SHC720959 RXG720945:RXG720959 RNK720945:RNK720959 RDO720945:RDO720959 QTS720945:QTS720959 QJW720945:QJW720959 QAA720945:QAA720959 PQE720945:PQE720959 PGI720945:PGI720959 OWM720945:OWM720959 OMQ720945:OMQ720959 OCU720945:OCU720959 NSY720945:NSY720959 NJC720945:NJC720959 MZG720945:MZG720959 MPK720945:MPK720959 MFO720945:MFO720959 LVS720945:LVS720959 LLW720945:LLW720959 LCA720945:LCA720959 KSE720945:KSE720959 KII720945:KII720959 JYM720945:JYM720959 JOQ720945:JOQ720959 JEU720945:JEU720959 IUY720945:IUY720959 ILC720945:ILC720959 IBG720945:IBG720959 HRK720945:HRK720959 HHO720945:HHO720959 GXS720945:GXS720959 GNW720945:GNW720959 GEA720945:GEA720959 FUE720945:FUE720959 FKI720945:FKI720959 FAM720945:FAM720959 EQQ720945:EQQ720959 EGU720945:EGU720959 DWY720945:DWY720959 DNC720945:DNC720959 DDG720945:DDG720959 CTK720945:CTK720959 CJO720945:CJO720959 BZS720945:BZS720959 BPW720945:BPW720959 BGA720945:BGA720959 AWE720945:AWE720959 AMI720945:AMI720959 ACM720945:ACM720959 SQ720945:SQ720959 IU720945:IU720959 B720945:B720959 WVG655409:WVG655423 WLK655409:WLK655423 WBO655409:WBO655423 VRS655409:VRS655423 VHW655409:VHW655423 UYA655409:UYA655423 UOE655409:UOE655423 UEI655409:UEI655423 TUM655409:TUM655423 TKQ655409:TKQ655423 TAU655409:TAU655423 SQY655409:SQY655423 SHC655409:SHC655423 RXG655409:RXG655423 RNK655409:RNK655423 RDO655409:RDO655423 QTS655409:QTS655423 QJW655409:QJW655423 QAA655409:QAA655423 PQE655409:PQE655423 PGI655409:PGI655423 OWM655409:OWM655423 OMQ655409:OMQ655423 OCU655409:OCU655423 NSY655409:NSY655423 NJC655409:NJC655423 MZG655409:MZG655423 MPK655409:MPK655423 MFO655409:MFO655423 LVS655409:LVS655423 LLW655409:LLW655423 LCA655409:LCA655423 KSE655409:KSE655423 KII655409:KII655423 JYM655409:JYM655423 JOQ655409:JOQ655423 JEU655409:JEU655423 IUY655409:IUY655423 ILC655409:ILC655423 IBG655409:IBG655423 HRK655409:HRK655423 HHO655409:HHO655423 GXS655409:GXS655423 GNW655409:GNW655423 GEA655409:GEA655423 FUE655409:FUE655423 FKI655409:FKI655423 FAM655409:FAM655423 EQQ655409:EQQ655423 EGU655409:EGU655423 DWY655409:DWY655423 DNC655409:DNC655423 DDG655409:DDG655423 CTK655409:CTK655423 CJO655409:CJO655423 BZS655409:BZS655423 BPW655409:BPW655423 BGA655409:BGA655423 AWE655409:AWE655423 AMI655409:AMI655423 ACM655409:ACM655423 SQ655409:SQ655423 IU655409:IU655423 B655409:B655423 WVG589873:WVG589887 WLK589873:WLK589887 WBO589873:WBO589887 VRS589873:VRS589887 VHW589873:VHW589887 UYA589873:UYA589887 UOE589873:UOE589887 UEI589873:UEI589887 TUM589873:TUM589887 TKQ589873:TKQ589887 TAU589873:TAU589887 SQY589873:SQY589887 SHC589873:SHC589887 RXG589873:RXG589887 RNK589873:RNK589887 RDO589873:RDO589887 QTS589873:QTS589887 QJW589873:QJW589887 QAA589873:QAA589887 PQE589873:PQE589887 PGI589873:PGI589887 OWM589873:OWM589887 OMQ589873:OMQ589887 OCU589873:OCU589887 NSY589873:NSY589887 NJC589873:NJC589887 MZG589873:MZG589887 MPK589873:MPK589887 MFO589873:MFO589887 LVS589873:LVS589887 LLW589873:LLW589887 LCA589873:LCA589887 KSE589873:KSE589887 KII589873:KII589887 JYM589873:JYM589887 JOQ589873:JOQ589887 JEU589873:JEU589887 IUY589873:IUY589887 ILC589873:ILC589887 IBG589873:IBG589887 HRK589873:HRK589887 HHO589873:HHO589887 GXS589873:GXS589887 GNW589873:GNW589887 GEA589873:GEA589887 FUE589873:FUE589887 FKI589873:FKI589887 FAM589873:FAM589887 EQQ589873:EQQ589887 EGU589873:EGU589887 DWY589873:DWY589887 DNC589873:DNC589887 DDG589873:DDG589887 CTK589873:CTK589887 CJO589873:CJO589887 BZS589873:BZS589887 BPW589873:BPW589887 BGA589873:BGA589887 AWE589873:AWE589887 AMI589873:AMI589887 ACM589873:ACM589887 SQ589873:SQ589887 IU589873:IU589887 B589873:B589887 WVG524337:WVG524351 WLK524337:WLK524351 WBO524337:WBO524351 VRS524337:VRS524351 VHW524337:VHW524351 UYA524337:UYA524351 UOE524337:UOE524351 UEI524337:UEI524351 TUM524337:TUM524351 TKQ524337:TKQ524351 TAU524337:TAU524351 SQY524337:SQY524351 SHC524337:SHC524351 RXG524337:RXG524351 RNK524337:RNK524351 RDO524337:RDO524351 QTS524337:QTS524351 QJW524337:QJW524351 QAA524337:QAA524351 PQE524337:PQE524351 PGI524337:PGI524351 OWM524337:OWM524351 OMQ524337:OMQ524351 OCU524337:OCU524351 NSY524337:NSY524351 NJC524337:NJC524351 MZG524337:MZG524351 MPK524337:MPK524351 MFO524337:MFO524351 LVS524337:LVS524351 LLW524337:LLW524351 LCA524337:LCA524351 KSE524337:KSE524351 KII524337:KII524351 JYM524337:JYM524351 JOQ524337:JOQ524351 JEU524337:JEU524351 IUY524337:IUY524351 ILC524337:ILC524351 IBG524337:IBG524351 HRK524337:HRK524351 HHO524337:HHO524351 GXS524337:GXS524351 GNW524337:GNW524351 GEA524337:GEA524351 FUE524337:FUE524351 FKI524337:FKI524351 FAM524337:FAM524351 EQQ524337:EQQ524351 EGU524337:EGU524351 DWY524337:DWY524351 DNC524337:DNC524351 DDG524337:DDG524351 CTK524337:CTK524351 CJO524337:CJO524351 BZS524337:BZS524351 BPW524337:BPW524351 BGA524337:BGA524351 AWE524337:AWE524351 AMI524337:AMI524351 ACM524337:ACM524351 SQ524337:SQ524351 IU524337:IU524351 B524337:B524351 WVG458801:WVG458815 WLK458801:WLK458815 WBO458801:WBO458815 VRS458801:VRS458815 VHW458801:VHW458815 UYA458801:UYA458815 UOE458801:UOE458815 UEI458801:UEI458815 TUM458801:TUM458815 TKQ458801:TKQ458815 TAU458801:TAU458815 SQY458801:SQY458815 SHC458801:SHC458815 RXG458801:RXG458815 RNK458801:RNK458815 RDO458801:RDO458815 QTS458801:QTS458815 QJW458801:QJW458815 QAA458801:QAA458815 PQE458801:PQE458815 PGI458801:PGI458815 OWM458801:OWM458815 OMQ458801:OMQ458815 OCU458801:OCU458815 NSY458801:NSY458815 NJC458801:NJC458815 MZG458801:MZG458815 MPK458801:MPK458815 MFO458801:MFO458815 LVS458801:LVS458815 LLW458801:LLW458815 LCA458801:LCA458815 KSE458801:KSE458815 KII458801:KII458815 JYM458801:JYM458815 JOQ458801:JOQ458815 JEU458801:JEU458815 IUY458801:IUY458815 ILC458801:ILC458815 IBG458801:IBG458815 HRK458801:HRK458815 HHO458801:HHO458815 GXS458801:GXS458815 GNW458801:GNW458815 GEA458801:GEA458815 FUE458801:FUE458815 FKI458801:FKI458815 FAM458801:FAM458815 EQQ458801:EQQ458815 EGU458801:EGU458815 DWY458801:DWY458815 DNC458801:DNC458815 DDG458801:DDG458815 CTK458801:CTK458815 CJO458801:CJO458815 BZS458801:BZS458815 BPW458801:BPW458815 BGA458801:BGA458815 AWE458801:AWE458815 AMI458801:AMI458815 ACM458801:ACM458815 SQ458801:SQ458815 IU458801:IU458815 B458801:B458815 WVG393265:WVG393279 WLK393265:WLK393279 WBO393265:WBO393279 VRS393265:VRS393279 VHW393265:VHW393279 UYA393265:UYA393279 UOE393265:UOE393279 UEI393265:UEI393279 TUM393265:TUM393279 TKQ393265:TKQ393279 TAU393265:TAU393279 SQY393265:SQY393279 SHC393265:SHC393279 RXG393265:RXG393279 RNK393265:RNK393279 RDO393265:RDO393279 QTS393265:QTS393279 QJW393265:QJW393279 QAA393265:QAA393279 PQE393265:PQE393279 PGI393265:PGI393279 OWM393265:OWM393279 OMQ393265:OMQ393279 OCU393265:OCU393279 NSY393265:NSY393279 NJC393265:NJC393279 MZG393265:MZG393279 MPK393265:MPK393279 MFO393265:MFO393279 LVS393265:LVS393279 LLW393265:LLW393279 LCA393265:LCA393279 KSE393265:KSE393279 KII393265:KII393279 JYM393265:JYM393279 JOQ393265:JOQ393279 JEU393265:JEU393279 IUY393265:IUY393279 ILC393265:ILC393279 IBG393265:IBG393279 HRK393265:HRK393279 HHO393265:HHO393279 GXS393265:GXS393279 GNW393265:GNW393279 GEA393265:GEA393279 FUE393265:FUE393279 FKI393265:FKI393279 FAM393265:FAM393279 EQQ393265:EQQ393279 EGU393265:EGU393279 DWY393265:DWY393279 DNC393265:DNC393279 DDG393265:DDG393279 CTK393265:CTK393279 CJO393265:CJO393279 BZS393265:BZS393279 BPW393265:BPW393279 BGA393265:BGA393279 AWE393265:AWE393279 AMI393265:AMI393279 ACM393265:ACM393279 SQ393265:SQ393279 IU393265:IU393279 B393265:B393279 WVG327729:WVG327743 WLK327729:WLK327743 WBO327729:WBO327743 VRS327729:VRS327743 VHW327729:VHW327743 UYA327729:UYA327743 UOE327729:UOE327743 UEI327729:UEI327743 TUM327729:TUM327743 TKQ327729:TKQ327743 TAU327729:TAU327743 SQY327729:SQY327743 SHC327729:SHC327743 RXG327729:RXG327743 RNK327729:RNK327743 RDO327729:RDO327743 QTS327729:QTS327743 QJW327729:QJW327743 QAA327729:QAA327743 PQE327729:PQE327743 PGI327729:PGI327743 OWM327729:OWM327743 OMQ327729:OMQ327743 OCU327729:OCU327743 NSY327729:NSY327743 NJC327729:NJC327743 MZG327729:MZG327743 MPK327729:MPK327743 MFO327729:MFO327743 LVS327729:LVS327743 LLW327729:LLW327743 LCA327729:LCA327743 KSE327729:KSE327743 KII327729:KII327743 JYM327729:JYM327743 JOQ327729:JOQ327743 JEU327729:JEU327743 IUY327729:IUY327743 ILC327729:ILC327743 IBG327729:IBG327743 HRK327729:HRK327743 HHO327729:HHO327743 GXS327729:GXS327743 GNW327729:GNW327743 GEA327729:GEA327743 FUE327729:FUE327743 FKI327729:FKI327743 FAM327729:FAM327743 EQQ327729:EQQ327743 EGU327729:EGU327743 DWY327729:DWY327743 DNC327729:DNC327743 DDG327729:DDG327743 CTK327729:CTK327743 CJO327729:CJO327743 BZS327729:BZS327743 BPW327729:BPW327743 BGA327729:BGA327743 AWE327729:AWE327743 AMI327729:AMI327743 ACM327729:ACM327743 SQ327729:SQ327743 IU327729:IU327743 B327729:B327743 WVG262193:WVG262207 WLK262193:WLK262207 WBO262193:WBO262207 VRS262193:VRS262207 VHW262193:VHW262207 UYA262193:UYA262207 UOE262193:UOE262207 UEI262193:UEI262207 TUM262193:TUM262207 TKQ262193:TKQ262207 TAU262193:TAU262207 SQY262193:SQY262207 SHC262193:SHC262207 RXG262193:RXG262207 RNK262193:RNK262207 RDO262193:RDO262207 QTS262193:QTS262207 QJW262193:QJW262207 QAA262193:QAA262207 PQE262193:PQE262207 PGI262193:PGI262207 OWM262193:OWM262207 OMQ262193:OMQ262207 OCU262193:OCU262207 NSY262193:NSY262207 NJC262193:NJC262207 MZG262193:MZG262207 MPK262193:MPK262207 MFO262193:MFO262207 LVS262193:LVS262207 LLW262193:LLW262207 LCA262193:LCA262207 KSE262193:KSE262207 KII262193:KII262207 JYM262193:JYM262207 JOQ262193:JOQ262207 JEU262193:JEU262207 IUY262193:IUY262207 ILC262193:ILC262207 IBG262193:IBG262207 HRK262193:HRK262207 HHO262193:HHO262207 GXS262193:GXS262207 GNW262193:GNW262207 GEA262193:GEA262207 FUE262193:FUE262207 FKI262193:FKI262207 FAM262193:FAM262207 EQQ262193:EQQ262207 EGU262193:EGU262207 DWY262193:DWY262207 DNC262193:DNC262207 DDG262193:DDG262207 CTK262193:CTK262207 CJO262193:CJO262207 BZS262193:BZS262207 BPW262193:BPW262207 BGA262193:BGA262207 AWE262193:AWE262207 AMI262193:AMI262207 ACM262193:ACM262207 SQ262193:SQ262207 IU262193:IU262207 B262193:B262207 WVG196657:WVG196671 WLK196657:WLK196671 WBO196657:WBO196671 VRS196657:VRS196671 VHW196657:VHW196671 UYA196657:UYA196671 UOE196657:UOE196671 UEI196657:UEI196671 TUM196657:TUM196671 TKQ196657:TKQ196671 TAU196657:TAU196671 SQY196657:SQY196671 SHC196657:SHC196671 RXG196657:RXG196671 RNK196657:RNK196671 RDO196657:RDO196671 QTS196657:QTS196671 QJW196657:QJW196671 QAA196657:QAA196671 PQE196657:PQE196671 PGI196657:PGI196671 OWM196657:OWM196671 OMQ196657:OMQ196671 OCU196657:OCU196671 NSY196657:NSY196671 NJC196657:NJC196671 MZG196657:MZG196671 MPK196657:MPK196671 MFO196657:MFO196671 LVS196657:LVS196671 LLW196657:LLW196671 LCA196657:LCA196671 KSE196657:KSE196671 KII196657:KII196671 JYM196657:JYM196671 JOQ196657:JOQ196671 JEU196657:JEU196671 IUY196657:IUY196671 ILC196657:ILC196671 IBG196657:IBG196671 HRK196657:HRK196671 HHO196657:HHO196671 GXS196657:GXS196671 GNW196657:GNW196671 GEA196657:GEA196671 FUE196657:FUE196671 FKI196657:FKI196671 FAM196657:FAM196671 EQQ196657:EQQ196671 EGU196657:EGU196671 DWY196657:DWY196671 DNC196657:DNC196671 DDG196657:DDG196671 CTK196657:CTK196671 CJO196657:CJO196671 BZS196657:BZS196671 BPW196657:BPW196671 BGA196657:BGA196671 AWE196657:AWE196671 AMI196657:AMI196671 ACM196657:ACM196671 SQ196657:SQ196671 IU196657:IU196671 B196657:B196671 WVG131121:WVG131135 WLK131121:WLK131135 WBO131121:WBO131135 VRS131121:VRS131135 VHW131121:VHW131135 UYA131121:UYA131135 UOE131121:UOE131135 UEI131121:UEI131135 TUM131121:TUM131135 TKQ131121:TKQ131135 TAU131121:TAU131135 SQY131121:SQY131135 SHC131121:SHC131135 RXG131121:RXG131135 RNK131121:RNK131135 RDO131121:RDO131135 QTS131121:QTS131135 QJW131121:QJW131135 QAA131121:QAA131135 PQE131121:PQE131135 PGI131121:PGI131135 OWM131121:OWM131135 OMQ131121:OMQ131135 OCU131121:OCU131135 NSY131121:NSY131135 NJC131121:NJC131135 MZG131121:MZG131135 MPK131121:MPK131135 MFO131121:MFO131135 LVS131121:LVS131135 LLW131121:LLW131135 LCA131121:LCA131135 KSE131121:KSE131135 KII131121:KII131135 JYM131121:JYM131135 JOQ131121:JOQ131135 JEU131121:JEU131135 IUY131121:IUY131135 ILC131121:ILC131135 IBG131121:IBG131135 HRK131121:HRK131135 HHO131121:HHO131135 GXS131121:GXS131135 GNW131121:GNW131135 GEA131121:GEA131135 FUE131121:FUE131135 FKI131121:FKI131135 FAM131121:FAM131135 EQQ131121:EQQ131135 EGU131121:EGU131135 DWY131121:DWY131135 DNC131121:DNC131135 DDG131121:DDG131135 CTK131121:CTK131135 CJO131121:CJO131135 BZS131121:BZS131135 BPW131121:BPW131135 BGA131121:BGA131135 AWE131121:AWE131135 AMI131121:AMI131135 ACM131121:ACM131135 SQ131121:SQ131135 IU131121:IU131135 B131121:B131135 WVG65585:WVG65599 WLK65585:WLK65599 WBO65585:WBO65599 VRS65585:VRS65599 VHW65585:VHW65599 UYA65585:UYA65599 UOE65585:UOE65599 UEI65585:UEI65599 TUM65585:TUM65599 TKQ65585:TKQ65599 TAU65585:TAU65599 SQY65585:SQY65599 SHC65585:SHC65599 RXG65585:RXG65599 RNK65585:RNK65599 RDO65585:RDO65599 QTS65585:QTS65599 QJW65585:QJW65599 QAA65585:QAA65599 PQE65585:PQE65599 PGI65585:PGI65599 OWM65585:OWM65599 OMQ65585:OMQ65599 OCU65585:OCU65599 NSY65585:NSY65599 NJC65585:NJC65599 MZG65585:MZG65599 MPK65585:MPK65599 MFO65585:MFO65599 LVS65585:LVS65599 LLW65585:LLW65599 LCA65585:LCA65599 KSE65585:KSE65599 KII65585:KII65599 JYM65585:JYM65599 JOQ65585:JOQ65599 JEU65585:JEU65599 IUY65585:IUY65599 ILC65585:ILC65599 IBG65585:IBG65599 HRK65585:HRK65599 HHO65585:HHO65599 GXS65585:GXS65599 GNW65585:GNW65599 GEA65585:GEA65599 FUE65585:FUE65599 FKI65585:FKI65599 FAM65585:FAM65599 EQQ65585:EQQ65599 EGU65585:EGU65599 DWY65585:DWY65599 DNC65585:DNC65599 DDG65585:DDG65599 CTK65585:CTK65599 CJO65585:CJO65599 BZS65585:BZS65599 BPW65585:BPW65599 BGA65585:BGA65599 AWE65585:AWE65599 AMI65585:AMI65599 ACM65585:ACM65599 SQ65585:SQ65599 IU65585:IU65599 B65585:B65599 WVS71:WVS72 WLW71:WLW72 WCA71:WCA72 VSE71:VSE72 VII71:VII72 UYM71:UYM72 UOQ71:UOQ72 UEU71:UEU72 TUY71:TUY72 TLC71:TLC72 TBG71:TBG72 SRK71:SRK72 SHO71:SHO72 RXS71:RXS72 RNW71:RNW72 REA71:REA72 QUE71:QUE72 QKI71:QKI72 QAM71:QAM72 PQQ71:PQQ72 PGU71:PGU72 OWY71:OWY72 ONC71:ONC72 ODG71:ODG72 NTK71:NTK72 NJO71:NJO72 MZS71:MZS72 MPW71:MPW72 MGA71:MGA72 LWE71:LWE72 LMI71:LMI72 LCM71:LCM72 KSQ71:KSQ72 KIU71:KIU72 JYY71:JYY72 JPC71:JPC72 JFG71:JFG72 IVK71:IVK72 ILO71:ILO72 IBS71:IBS72 HRW71:HRW72 HIA71:HIA72 GYE71:GYE72 GOI71:GOI72 GEM71:GEM72 FUQ71:FUQ72 FKU71:FKU72 FAY71:FAY72 ERC71:ERC72 EHG71:EHG72 DXK71:DXK72 DNO71:DNO72 DDS71:DDS72 CTW71:CTW72 CKA71:CKA72 CAE71:CAE72 BQI71:BQI72 BGM71:BGM72 AWQ71:AWQ72 AMU71:AMU72 ACY71:ACY72 TC71:TC72 B71:B72 WVG982961:WVG983060 WLW52 WVS52 JG52 B52 TC52 ACY52 AMU52 AWQ52 BGM52 BQI52 CAE52 CKA52 CTW52 DDS52 DNO52 DXK52 EHG52 ERC52 FAY52 FKU52 FUQ52 GEM52 GOI52 GYE52 HIA52 HRW52 IBS52 ILO52 IVK52 JFG52 JPC52 JYY52 KIU52 KSQ52 LCM52 LMI52 LWE52 MGA52 MPW52 MZS52 NJO52 NTK52 ODG52 ONC52 OWY52 PGU52 PQQ52 QAM52 QKI52 QUE52 REA52 RNW52 RXS52 SHO52 SRK52 TBG52 TLC52 TUY52 UEU52 UOQ52 UYM52 VII52 VSE52 WCA52 WLK982961:WLK983060 WBO982961:WBO983060 VRS982961:VRS983060 VHW982961:VHW983060 UYA982961:UYA983060 UOE982961:UOE983060 UEI982961:UEI983060 TUM982961:TUM983060 TKQ982961:TKQ983060 TAU982961:TAU983060 SQY982961:SQY983060 SHC982961:SHC983060 RXG982961:RXG983060 RNK982961:RNK983060 RDO982961:RDO983060 QTS982961:QTS983060 QJW982961:QJW983060 QAA982961:QAA983060 PQE982961:PQE983060 PGI982961:PGI983060 OWM982961:OWM983060 OMQ982961:OMQ983060 OCU982961:OCU983060 NSY982961:NSY983060 NJC982961:NJC983060 MZG982961:MZG983060 MPK982961:MPK983060 MFO982961:MFO983060 LVS982961:LVS983060 LLW982961:LLW983060 LCA982961:LCA983060 KSE982961:KSE983060 KII982961:KII983060 JYM982961:JYM983060 JOQ982961:JOQ983060 JEU982961:JEU983060 IUY982961:IUY983060 ILC982961:ILC983060 IBG982961:IBG983060 HRK982961:HRK983060 HHO982961:HHO983060 GXS982961:GXS983060 GNW982961:GNW983060 GEA982961:GEA983060 FUE982961:FUE983060 FKI982961:FKI983060 FAM982961:FAM983060 EQQ982961:EQQ983060 EGU982961:EGU983060 DWY982961:DWY983060 DNC982961:DNC983060 DDG982961:DDG983060 CTK982961:CTK983060 CJO982961:CJO983060 BZS982961:BZS983060 BPW982961:BPW983060 BGA982961:BGA983060 AWE982961:AWE983060 AMI982961:AMI983060 ACM982961:ACM983060 SQ982961:SQ983060 IU982961:IU983060 B982961:B983060 WVG917425:WVG917524 WLK917425:WLK917524 WBO917425:WBO917524 VRS917425:VRS917524 VHW917425:VHW917524 UYA917425:UYA917524 UOE917425:UOE917524 UEI917425:UEI917524 TUM917425:TUM917524 TKQ917425:TKQ917524 TAU917425:TAU917524 SQY917425:SQY917524 SHC917425:SHC917524 RXG917425:RXG917524 RNK917425:RNK917524 RDO917425:RDO917524 QTS917425:QTS917524 QJW917425:QJW917524 QAA917425:QAA917524 PQE917425:PQE917524 PGI917425:PGI917524 OWM917425:OWM917524 OMQ917425:OMQ917524 OCU917425:OCU917524 NSY917425:NSY917524 NJC917425:NJC917524 MZG917425:MZG917524 MPK917425:MPK917524 MFO917425:MFO917524 LVS917425:LVS917524 LLW917425:LLW917524 LCA917425:LCA917524 KSE917425:KSE917524 KII917425:KII917524 JYM917425:JYM917524 JOQ917425:JOQ917524 JEU917425:JEU917524 IUY917425:IUY917524 ILC917425:ILC917524 IBG917425:IBG917524 HRK917425:HRK917524 HHO917425:HHO917524 GXS917425:GXS917524 GNW917425:GNW917524 GEA917425:GEA917524 FUE917425:FUE917524 FKI917425:FKI917524 FAM917425:FAM917524 EQQ917425:EQQ917524 EGU917425:EGU917524 DWY917425:DWY917524 DNC917425:DNC917524 DDG917425:DDG917524 CTK917425:CTK917524 CJO917425:CJO917524 BZS917425:BZS917524 BPW917425:BPW917524 BGA917425:BGA917524 AWE917425:AWE917524 AMI917425:AMI917524 ACM917425:ACM917524 SQ917425:SQ917524 IU917425:IU917524 B917425:B917524 WVG851889:WVG851988 WLK851889:WLK851988 WBO851889:WBO851988 VRS851889:VRS851988 VHW851889:VHW851988 UYA851889:UYA851988 UOE851889:UOE851988 UEI851889:UEI851988 TUM851889:TUM851988 TKQ851889:TKQ851988 TAU851889:TAU851988 SQY851889:SQY851988 SHC851889:SHC851988 RXG851889:RXG851988 RNK851889:RNK851988 RDO851889:RDO851988 QTS851889:QTS851988 QJW851889:QJW851988 QAA851889:QAA851988 PQE851889:PQE851988 PGI851889:PGI851988 OWM851889:OWM851988 OMQ851889:OMQ851988 OCU851889:OCU851988 NSY851889:NSY851988 NJC851889:NJC851988 MZG851889:MZG851988 MPK851889:MPK851988 MFO851889:MFO851988 LVS851889:LVS851988 LLW851889:LLW851988 LCA851889:LCA851988 KSE851889:KSE851988 KII851889:KII851988 JYM851889:JYM851988 JOQ851889:JOQ851988 JEU851889:JEU851988 IUY851889:IUY851988 ILC851889:ILC851988 IBG851889:IBG851988 HRK851889:HRK851988 HHO851889:HHO851988 GXS851889:GXS851988 GNW851889:GNW851988 GEA851889:GEA851988 FUE851889:FUE851988 FKI851889:FKI851988 FAM851889:FAM851988 EQQ851889:EQQ851988 EGU851889:EGU851988 DWY851889:DWY851988 DNC851889:DNC851988 DDG851889:DDG851988 CTK851889:CTK851988 CJO851889:CJO851988 BZS851889:BZS851988 BPW851889:BPW851988 BGA851889:BGA851988 AWE851889:AWE851988 AMI851889:AMI851988 ACM851889:ACM851988 SQ851889:SQ851988 IU851889:IU851988 B851889:B851988 WVG786353:WVG786452 WLK786353:WLK786452 WBO786353:WBO786452 VRS786353:VRS786452 VHW786353:VHW786452 UYA786353:UYA786452 UOE786353:UOE786452 UEI786353:UEI786452 TUM786353:TUM786452 TKQ786353:TKQ786452 TAU786353:TAU786452 SQY786353:SQY786452 SHC786353:SHC786452 RXG786353:RXG786452 RNK786353:RNK786452 RDO786353:RDO786452 QTS786353:QTS786452 QJW786353:QJW786452 QAA786353:QAA786452 PQE786353:PQE786452 PGI786353:PGI786452 OWM786353:OWM786452 OMQ786353:OMQ786452 OCU786353:OCU786452 NSY786353:NSY786452 NJC786353:NJC786452 MZG786353:MZG786452 MPK786353:MPK786452 MFO786353:MFO786452 LVS786353:LVS786452 LLW786353:LLW786452 LCA786353:LCA786452 KSE786353:KSE786452 KII786353:KII786452 JYM786353:JYM786452 JOQ786353:JOQ786452 JEU786353:JEU786452 IUY786353:IUY786452 ILC786353:ILC786452 IBG786353:IBG786452 HRK786353:HRK786452 HHO786353:HHO786452 GXS786353:GXS786452 GNW786353:GNW786452 GEA786353:GEA786452 FUE786353:FUE786452 FKI786353:FKI786452 FAM786353:FAM786452 EQQ786353:EQQ786452 EGU786353:EGU786452 DWY786353:DWY786452 DNC786353:DNC786452 DDG786353:DDG786452 CTK786353:CTK786452 CJO786353:CJO786452 BZS786353:BZS786452 BPW786353:BPW786452 BGA786353:BGA786452 AWE786353:AWE786452 AMI786353:AMI786452 ACM786353:ACM786452 SQ786353:SQ786452 IU786353:IU786452 B786353:B786452 WVG720817:WVG720916 WLK720817:WLK720916 WBO720817:WBO720916 VRS720817:VRS720916 VHW720817:VHW720916 UYA720817:UYA720916 UOE720817:UOE720916 UEI720817:UEI720916 TUM720817:TUM720916 TKQ720817:TKQ720916 TAU720817:TAU720916 SQY720817:SQY720916 SHC720817:SHC720916 RXG720817:RXG720916 RNK720817:RNK720916 RDO720817:RDO720916 QTS720817:QTS720916 QJW720817:QJW720916 QAA720817:QAA720916 PQE720817:PQE720916 PGI720817:PGI720916 OWM720817:OWM720916 OMQ720817:OMQ720916 OCU720817:OCU720916 NSY720817:NSY720916 NJC720817:NJC720916 MZG720817:MZG720916 MPK720817:MPK720916 MFO720817:MFO720916 LVS720817:LVS720916 LLW720817:LLW720916 LCA720817:LCA720916 KSE720817:KSE720916 KII720817:KII720916 JYM720817:JYM720916 JOQ720817:JOQ720916 JEU720817:JEU720916 IUY720817:IUY720916 ILC720817:ILC720916 IBG720817:IBG720916 HRK720817:HRK720916 HHO720817:HHO720916 GXS720817:GXS720916 GNW720817:GNW720916 GEA720817:GEA720916 FUE720817:FUE720916 FKI720817:FKI720916 FAM720817:FAM720916 EQQ720817:EQQ720916 EGU720817:EGU720916 DWY720817:DWY720916 DNC720817:DNC720916 DDG720817:DDG720916 CTK720817:CTK720916 CJO720817:CJO720916 BZS720817:BZS720916 BPW720817:BPW720916 BGA720817:BGA720916 AWE720817:AWE720916 AMI720817:AMI720916 ACM720817:ACM720916 SQ720817:SQ720916 IU720817:IU720916 B720817:B720916 WVG655281:WVG655380 WLK655281:WLK655380 WBO655281:WBO655380 VRS655281:VRS655380 VHW655281:VHW655380 UYA655281:UYA655380 UOE655281:UOE655380 UEI655281:UEI655380 TUM655281:TUM655380 TKQ655281:TKQ655380 TAU655281:TAU655380 SQY655281:SQY655380 SHC655281:SHC655380 RXG655281:RXG655380 RNK655281:RNK655380 RDO655281:RDO655380 QTS655281:QTS655380 QJW655281:QJW655380 QAA655281:QAA655380 PQE655281:PQE655380 PGI655281:PGI655380 OWM655281:OWM655380 OMQ655281:OMQ655380 OCU655281:OCU655380 NSY655281:NSY655380 NJC655281:NJC655380 MZG655281:MZG655380 MPK655281:MPK655380 MFO655281:MFO655380 LVS655281:LVS655380 LLW655281:LLW655380 LCA655281:LCA655380 KSE655281:KSE655380 KII655281:KII655380 JYM655281:JYM655380 JOQ655281:JOQ655380 JEU655281:JEU655380 IUY655281:IUY655380 ILC655281:ILC655380 IBG655281:IBG655380 HRK655281:HRK655380 HHO655281:HHO655380 GXS655281:GXS655380 GNW655281:GNW655380 GEA655281:GEA655380 FUE655281:FUE655380 FKI655281:FKI655380 FAM655281:FAM655380 EQQ655281:EQQ655380 EGU655281:EGU655380 DWY655281:DWY655380 DNC655281:DNC655380 DDG655281:DDG655380 CTK655281:CTK655380 CJO655281:CJO655380 BZS655281:BZS655380 BPW655281:BPW655380 BGA655281:BGA655380 AWE655281:AWE655380 AMI655281:AMI655380 ACM655281:ACM655380 SQ655281:SQ655380 IU655281:IU655380 B655281:B655380 WVG589745:WVG589844 WLK589745:WLK589844 WBO589745:WBO589844 VRS589745:VRS589844 VHW589745:VHW589844 UYA589745:UYA589844 UOE589745:UOE589844 UEI589745:UEI589844 TUM589745:TUM589844 TKQ589745:TKQ589844 TAU589745:TAU589844 SQY589745:SQY589844 SHC589745:SHC589844 RXG589745:RXG589844 RNK589745:RNK589844 RDO589745:RDO589844 QTS589745:QTS589844 QJW589745:QJW589844 QAA589745:QAA589844 PQE589745:PQE589844 PGI589745:PGI589844 OWM589745:OWM589844 OMQ589745:OMQ589844 OCU589745:OCU589844 NSY589745:NSY589844 NJC589745:NJC589844 MZG589745:MZG589844 MPK589745:MPK589844 MFO589745:MFO589844 LVS589745:LVS589844 LLW589745:LLW589844 LCA589745:LCA589844 KSE589745:KSE589844 KII589745:KII589844 JYM589745:JYM589844 JOQ589745:JOQ589844 JEU589745:JEU589844 IUY589745:IUY589844 ILC589745:ILC589844 IBG589745:IBG589844 HRK589745:HRK589844 HHO589745:HHO589844 GXS589745:GXS589844 GNW589745:GNW589844 GEA589745:GEA589844 FUE589745:FUE589844 FKI589745:FKI589844 FAM589745:FAM589844 EQQ589745:EQQ589844 EGU589745:EGU589844 DWY589745:DWY589844 DNC589745:DNC589844 DDG589745:DDG589844 CTK589745:CTK589844 CJO589745:CJO589844 BZS589745:BZS589844 BPW589745:BPW589844 BGA589745:BGA589844 AWE589745:AWE589844 AMI589745:AMI589844 ACM589745:ACM589844 SQ589745:SQ589844 IU589745:IU589844 B589745:B589844 WVG524209:WVG524308 WLK524209:WLK524308 WBO524209:WBO524308 VRS524209:VRS524308 VHW524209:VHW524308 UYA524209:UYA524308 UOE524209:UOE524308 UEI524209:UEI524308 TUM524209:TUM524308 TKQ524209:TKQ524308 TAU524209:TAU524308 SQY524209:SQY524308 SHC524209:SHC524308 RXG524209:RXG524308 RNK524209:RNK524308 RDO524209:RDO524308 QTS524209:QTS524308 QJW524209:QJW524308 QAA524209:QAA524308 PQE524209:PQE524308 PGI524209:PGI524308 OWM524209:OWM524308 OMQ524209:OMQ524308 OCU524209:OCU524308 NSY524209:NSY524308 NJC524209:NJC524308 MZG524209:MZG524308 MPK524209:MPK524308 MFO524209:MFO524308 LVS524209:LVS524308 LLW524209:LLW524308 LCA524209:LCA524308 KSE524209:KSE524308 KII524209:KII524308 JYM524209:JYM524308 JOQ524209:JOQ524308 JEU524209:JEU524308 IUY524209:IUY524308 ILC524209:ILC524308 IBG524209:IBG524308 HRK524209:HRK524308 HHO524209:HHO524308 GXS524209:GXS524308 GNW524209:GNW524308 GEA524209:GEA524308 FUE524209:FUE524308 FKI524209:FKI524308 FAM524209:FAM524308 EQQ524209:EQQ524308 EGU524209:EGU524308 DWY524209:DWY524308 DNC524209:DNC524308 DDG524209:DDG524308 CTK524209:CTK524308 CJO524209:CJO524308 BZS524209:BZS524308 BPW524209:BPW524308 BGA524209:BGA524308 AWE524209:AWE524308 AMI524209:AMI524308 ACM524209:ACM524308 SQ524209:SQ524308 IU524209:IU524308 B524209:B524308 WVG458673:WVG458772 WLK458673:WLK458772 WBO458673:WBO458772 VRS458673:VRS458772 VHW458673:VHW458772 UYA458673:UYA458772 UOE458673:UOE458772 UEI458673:UEI458772 TUM458673:TUM458772 TKQ458673:TKQ458772 TAU458673:TAU458772 SQY458673:SQY458772 SHC458673:SHC458772 RXG458673:RXG458772 RNK458673:RNK458772 RDO458673:RDO458772 QTS458673:QTS458772 QJW458673:QJW458772 QAA458673:QAA458772 PQE458673:PQE458772 PGI458673:PGI458772 OWM458673:OWM458772 OMQ458673:OMQ458772 OCU458673:OCU458772 NSY458673:NSY458772 NJC458673:NJC458772 MZG458673:MZG458772 MPK458673:MPK458772 MFO458673:MFO458772 LVS458673:LVS458772 LLW458673:LLW458772 LCA458673:LCA458772 KSE458673:KSE458772 KII458673:KII458772 JYM458673:JYM458772 JOQ458673:JOQ458772 JEU458673:JEU458772 IUY458673:IUY458772 ILC458673:ILC458772 IBG458673:IBG458772 HRK458673:HRK458772 HHO458673:HHO458772 GXS458673:GXS458772 GNW458673:GNW458772 GEA458673:GEA458772 FUE458673:FUE458772 FKI458673:FKI458772 FAM458673:FAM458772 EQQ458673:EQQ458772 EGU458673:EGU458772 DWY458673:DWY458772 DNC458673:DNC458772 DDG458673:DDG458772 CTK458673:CTK458772 CJO458673:CJO458772 BZS458673:BZS458772 BPW458673:BPW458772 BGA458673:BGA458772 AWE458673:AWE458772 AMI458673:AMI458772 ACM458673:ACM458772 SQ458673:SQ458772 IU458673:IU458772 B458673:B458772 WVG393137:WVG393236 WLK393137:WLK393236 WBO393137:WBO393236 VRS393137:VRS393236 VHW393137:VHW393236 UYA393137:UYA393236 UOE393137:UOE393236 UEI393137:UEI393236 TUM393137:TUM393236 TKQ393137:TKQ393236 TAU393137:TAU393236 SQY393137:SQY393236 SHC393137:SHC393236 RXG393137:RXG393236 RNK393137:RNK393236 RDO393137:RDO393236 QTS393137:QTS393236 QJW393137:QJW393236 QAA393137:QAA393236 PQE393137:PQE393236 PGI393137:PGI393236 OWM393137:OWM393236 OMQ393137:OMQ393236 OCU393137:OCU393236 NSY393137:NSY393236 NJC393137:NJC393236 MZG393137:MZG393236 MPK393137:MPK393236 MFO393137:MFO393236 LVS393137:LVS393236 LLW393137:LLW393236 LCA393137:LCA393236 KSE393137:KSE393236 KII393137:KII393236 JYM393137:JYM393236 JOQ393137:JOQ393236 JEU393137:JEU393236 IUY393137:IUY393236 ILC393137:ILC393236 IBG393137:IBG393236 HRK393137:HRK393236 HHO393137:HHO393236 GXS393137:GXS393236 GNW393137:GNW393236 GEA393137:GEA393236 FUE393137:FUE393236 FKI393137:FKI393236 FAM393137:FAM393236 EQQ393137:EQQ393236 EGU393137:EGU393236 DWY393137:DWY393236 DNC393137:DNC393236 DDG393137:DDG393236 CTK393137:CTK393236 CJO393137:CJO393236 BZS393137:BZS393236 BPW393137:BPW393236 BGA393137:BGA393236 AWE393137:AWE393236 AMI393137:AMI393236 ACM393137:ACM393236 SQ393137:SQ393236 IU393137:IU393236 B393137:B393236 WVG327601:WVG327700 WLK327601:WLK327700 WBO327601:WBO327700 VRS327601:VRS327700 VHW327601:VHW327700 UYA327601:UYA327700 UOE327601:UOE327700 UEI327601:UEI327700 TUM327601:TUM327700 TKQ327601:TKQ327700 TAU327601:TAU327700 SQY327601:SQY327700 SHC327601:SHC327700 RXG327601:RXG327700 RNK327601:RNK327700 RDO327601:RDO327700 QTS327601:QTS327700 QJW327601:QJW327700 QAA327601:QAA327700 PQE327601:PQE327700 PGI327601:PGI327700 OWM327601:OWM327700 OMQ327601:OMQ327700 OCU327601:OCU327700 NSY327601:NSY327700 NJC327601:NJC327700 MZG327601:MZG327700 MPK327601:MPK327700 MFO327601:MFO327700 LVS327601:LVS327700 LLW327601:LLW327700 LCA327601:LCA327700 KSE327601:KSE327700 KII327601:KII327700 JYM327601:JYM327700 JOQ327601:JOQ327700 JEU327601:JEU327700 IUY327601:IUY327700 ILC327601:ILC327700 IBG327601:IBG327700 HRK327601:HRK327700 HHO327601:HHO327700 GXS327601:GXS327700 GNW327601:GNW327700 GEA327601:GEA327700 FUE327601:FUE327700 FKI327601:FKI327700 FAM327601:FAM327700 EQQ327601:EQQ327700 EGU327601:EGU327700 DWY327601:DWY327700 DNC327601:DNC327700 DDG327601:DDG327700 CTK327601:CTK327700 CJO327601:CJO327700 BZS327601:BZS327700 BPW327601:BPW327700 BGA327601:BGA327700 AWE327601:AWE327700 AMI327601:AMI327700 ACM327601:ACM327700 SQ327601:SQ327700 IU327601:IU327700 B327601:B327700 WVG262065:WVG262164 WLK262065:WLK262164 WBO262065:WBO262164 VRS262065:VRS262164 VHW262065:VHW262164 UYA262065:UYA262164 UOE262065:UOE262164 UEI262065:UEI262164 TUM262065:TUM262164 TKQ262065:TKQ262164 TAU262065:TAU262164 SQY262065:SQY262164 SHC262065:SHC262164 RXG262065:RXG262164 RNK262065:RNK262164 RDO262065:RDO262164 QTS262065:QTS262164 QJW262065:QJW262164 QAA262065:QAA262164 PQE262065:PQE262164 PGI262065:PGI262164 OWM262065:OWM262164 OMQ262065:OMQ262164 OCU262065:OCU262164 NSY262065:NSY262164 NJC262065:NJC262164 MZG262065:MZG262164 MPK262065:MPK262164 MFO262065:MFO262164 LVS262065:LVS262164 LLW262065:LLW262164 LCA262065:LCA262164 KSE262065:KSE262164 KII262065:KII262164 JYM262065:JYM262164 JOQ262065:JOQ262164 JEU262065:JEU262164 IUY262065:IUY262164 ILC262065:ILC262164 IBG262065:IBG262164 HRK262065:HRK262164 HHO262065:HHO262164 GXS262065:GXS262164 GNW262065:GNW262164 GEA262065:GEA262164 FUE262065:FUE262164 FKI262065:FKI262164 FAM262065:FAM262164 EQQ262065:EQQ262164 EGU262065:EGU262164 DWY262065:DWY262164 DNC262065:DNC262164 DDG262065:DDG262164 CTK262065:CTK262164 CJO262065:CJO262164 BZS262065:BZS262164 BPW262065:BPW262164 BGA262065:BGA262164 AWE262065:AWE262164 AMI262065:AMI262164 ACM262065:ACM262164 SQ262065:SQ262164 IU262065:IU262164 B262065:B262164 WVG196529:WVG196628 WLK196529:WLK196628 WBO196529:WBO196628 VRS196529:VRS196628 VHW196529:VHW196628 UYA196529:UYA196628 UOE196529:UOE196628 UEI196529:UEI196628 TUM196529:TUM196628 TKQ196529:TKQ196628 TAU196529:TAU196628 SQY196529:SQY196628 SHC196529:SHC196628 RXG196529:RXG196628 RNK196529:RNK196628 RDO196529:RDO196628 QTS196529:QTS196628 QJW196529:QJW196628 QAA196529:QAA196628 PQE196529:PQE196628 PGI196529:PGI196628 OWM196529:OWM196628 OMQ196529:OMQ196628 OCU196529:OCU196628 NSY196529:NSY196628 NJC196529:NJC196628 MZG196529:MZG196628 MPK196529:MPK196628 MFO196529:MFO196628 LVS196529:LVS196628 LLW196529:LLW196628 LCA196529:LCA196628 KSE196529:KSE196628 KII196529:KII196628 JYM196529:JYM196628 JOQ196529:JOQ196628 JEU196529:JEU196628 IUY196529:IUY196628 ILC196529:ILC196628 IBG196529:IBG196628 HRK196529:HRK196628 HHO196529:HHO196628 GXS196529:GXS196628 GNW196529:GNW196628 GEA196529:GEA196628 FUE196529:FUE196628 FKI196529:FKI196628 FAM196529:FAM196628 EQQ196529:EQQ196628 EGU196529:EGU196628 DWY196529:DWY196628 DNC196529:DNC196628 DDG196529:DDG196628 CTK196529:CTK196628 CJO196529:CJO196628 BZS196529:BZS196628 BPW196529:BPW196628 BGA196529:BGA196628 AWE196529:AWE196628 AMI196529:AMI196628 ACM196529:ACM196628 SQ196529:SQ196628 IU196529:IU196628 B196529:B196628 WVG130993:WVG131092 WLK130993:WLK131092 WBO130993:WBO131092 VRS130993:VRS131092 VHW130993:VHW131092 UYA130993:UYA131092 UOE130993:UOE131092 UEI130993:UEI131092 TUM130993:TUM131092 TKQ130993:TKQ131092 TAU130993:TAU131092 SQY130993:SQY131092 SHC130993:SHC131092 RXG130993:RXG131092 RNK130993:RNK131092 RDO130993:RDO131092 QTS130993:QTS131092 QJW130993:QJW131092 QAA130993:QAA131092 PQE130993:PQE131092 PGI130993:PGI131092 OWM130993:OWM131092 OMQ130993:OMQ131092 OCU130993:OCU131092 NSY130993:NSY131092 NJC130993:NJC131092 MZG130993:MZG131092 MPK130993:MPK131092 MFO130993:MFO131092 LVS130993:LVS131092 LLW130993:LLW131092 LCA130993:LCA131092 KSE130993:KSE131092 KII130993:KII131092 JYM130993:JYM131092 JOQ130993:JOQ131092 JEU130993:JEU131092 IUY130993:IUY131092 ILC130993:ILC131092 IBG130993:IBG131092 HRK130993:HRK131092 HHO130993:HHO131092 GXS130993:GXS131092 GNW130993:GNW131092 GEA130993:GEA131092 FUE130993:FUE131092 FKI130993:FKI131092 FAM130993:FAM131092 EQQ130993:EQQ131092 EGU130993:EGU131092 DWY130993:DWY131092 DNC130993:DNC131092 DDG130993:DDG131092 CTK130993:CTK131092 CJO130993:CJO131092 BZS130993:BZS131092 BPW130993:BPW131092 BGA130993:BGA131092 AWE130993:AWE131092 AMI130993:AMI131092 ACM130993:ACM131092 SQ130993:SQ131092 IU130993:IU131092 B130993:B131092 WVG65457:WVG65556 WLK65457:WLK65556 WBO65457:WBO65556 VRS65457:VRS65556 VHW65457:VHW65556 UYA65457:UYA65556 UOE65457:UOE65556 UEI65457:UEI65556 TUM65457:TUM65556 TKQ65457:TKQ65556 TAU65457:TAU65556 SQY65457:SQY65556 SHC65457:SHC65556 RXG65457:RXG65556 RNK65457:RNK65556 RDO65457:RDO65556 QTS65457:QTS65556 QJW65457:QJW65556 QAA65457:QAA65556 PQE65457:PQE65556 PGI65457:PGI65556 OWM65457:OWM65556 OMQ65457:OMQ65556 OCU65457:OCU65556 NSY65457:NSY65556 NJC65457:NJC65556 MZG65457:MZG65556 MPK65457:MPK65556 MFO65457:MFO65556 LVS65457:LVS65556 LLW65457:LLW65556 LCA65457:LCA65556 KSE65457:KSE65556 KII65457:KII65556 JYM65457:JYM65556 JOQ65457:JOQ65556 JEU65457:JEU65556 IUY65457:IUY65556 ILC65457:ILC65556 IBG65457:IBG65556 HRK65457:HRK65556 HHO65457:HHO65556 GXS65457:GXS65556 GNW65457:GNW65556 GEA65457:GEA65556 FUE65457:FUE65556 FKI65457:FKI65556 FAM65457:FAM65556 EQQ65457:EQQ65556 EGU65457:EGU65556 DWY65457:DWY65556 DNC65457:DNC65556 DDG65457:DDG65556 CTK65457:CTK65556 CJO65457:CJO65556 BZS65457:BZS65556 BPW65457:BPW65556 BGA65457:BGA65556 AWE65457:AWE65556 AMI65457:AMI65556 ACM65457:ACM65556 SQ65457:SQ65556 IU65457:IU65556 B65457:B65556 B21:B29 TC21:TC29 ACY21:ACY29 AMU21:AMU29 AWQ21:AWQ29 BGM21:BGM29 BQI21:BQI29 CAE21:CAE29 CKA21:CKA29 CTW21:CTW29 DDS21:DDS29 DNO21:DNO29 DXK21:DXK29 EHG21:EHG29 ERC21:ERC29 FAY21:FAY29 FKU21:FKU29 FUQ21:FUQ29 GEM21:GEM29 GOI21:GOI29 GYE21:GYE29 HIA21:HIA29 HRW21:HRW29 IBS21:IBS29 ILO21:ILO29 IVK21:IVK29 JFG21:JFG29 JPC21:JPC29 JYY21:JYY29 KIU21:KIU29 KSQ21:KSQ29 LCM21:LCM29 LMI21:LMI29 LWE21:LWE29 MGA21:MGA29 MPW21:MPW29 MZS21:MZS29 NJO21:NJO29 NTK21:NTK29 ODG21:ODG29 ONC21:ONC29 OWY21:OWY29 PGU21:PGU29 PQQ21:PQQ29 QAM21:QAM29 QKI21:QKI29 QUE21:QUE29 REA21:REA29 RNW21:RNW29 RXS21:RXS29 SHO21:SHO29 SRK21:SRK29 TBG21:TBG29 TLC21:TLC29 TUY21:TUY29 UEU21:UEU29 UOQ21:UOQ29 UYM21:UYM29 VII21:VII29 VSE21:VSE29 WCA21:WCA29 WLW21:WLW29 WVS21:WVS29 JG21:JG29 JG32:JG39 B32:B39 TC32:TC39 ACY32:ACY39 AMU32:AMU39 AWQ32:AWQ39 BGM32:BGM39 BQI32:BQI39 CAE32:CAE39 CKA32:CKA39 CTW32:CTW39 DDS32:DDS39 DNO32:DNO39 DXK32:DXK39 EHG32:EHG39 ERC32:ERC39 FAY32:FAY39 FKU32:FKU39 FUQ32:FUQ39 GEM32:GEM39 GOI32:GOI39 GYE32:GYE39 HIA32:HIA39 HRW32:HRW39 IBS32:IBS39 ILO32:ILO39 IVK32:IVK39 JFG32:JFG39 JPC32:JPC39 JYY32:JYY39 KIU32:KIU39 KSQ32:KSQ39 LCM32:LCM39 LMI32:LMI39 LWE32:LWE39 MGA32:MGA39 MPW32:MPW39 MZS32:MZS39 NJO32:NJO39 NTK32:NTK39 ODG32:ODG39 ONC32:ONC39 OWY32:OWY39 PGU32:PGU39 PQQ32:PQQ39 QAM32:QAM39 QKI32:QKI39 QUE32:QUE39 REA32:REA39 RNW32:RNW39 RXS32:RXS39 SHO32:SHO39 SRK32:SRK39 TBG32:TBG39 TLC32:TLC39 TUY32:TUY39 UEU32:UEU39 UOQ32:UOQ39 UYM32:UYM39 VII32:VII39 VSE32:VSE39 WCA32:WCA39 WLW32:WLW39 WVS32:WVS39 WVS42:WVS49 JG42:JG49 B42:B49 TC42:TC49 ACY42:ACY49 AMU42:AMU49 AWQ42:AWQ49 BGM42:BGM49 BQI42:BQI49 CAE42:CAE49 CKA42:CKA49 CTW42:CTW49 DDS42:DDS49 DNO42:DNO49 DXK42:DXK49 EHG42:EHG49 ERC42:ERC49 FAY42:FAY49 FKU42:FKU49 FUQ42:FUQ49 GEM42:GEM49 GOI42:GOI49 GYE42:GYE49 HIA42:HIA49 HRW42:HRW49 IBS42:IBS49 ILO42:ILO49 IVK42:IVK49 JFG42:JFG49 JPC42:JPC49 JYY42:JYY49 KIU42:KIU49 KSQ42:KSQ49 LCM42:LCM49 LMI42:LMI49 LWE42:LWE49 MGA42:MGA49 MPW42:MPW49 MZS42:MZS49 NJO42:NJO49 NTK42:NTK49 ODG42:ODG49 ONC42:ONC49 OWY42:OWY49 PGU42:PGU49 PQQ42:PQQ49 QAM42:QAM49 QKI42:QKI49 QUE42:QUE49 REA42:REA49 RNW42:RNW49 RXS42:RXS49 SHO42:SHO49 SRK42:SRK49 TBG42:TBG49 TLC42:TLC49 TUY42:TUY49 UEU42:UEU49 UOQ42:UOQ49 UYM42:UYM49 VII42:VII49 VSE42:VSE49 WCA42:WCA49 WLW42:WLW49 WLW55 WVS55 JG55 B55 TC55 ACY55 AMU55 AWQ55 BGM55 BQI55 CAE55 CKA55 CTW55 DDS55 DNO55 DXK55 EHG55 ERC55 FAY55 FKU55 FUQ55 GEM55 GOI55 GYE55 HIA55 HRW55 IBS55 ILO55 IVK55 JFG55 JPC55 JYY55 KIU55 KSQ55 LCM55 LMI55 LWE55 MGA55 MPW55 MZS55 NJO55 NTK55 ODG55 ONC55 OWY55 PGU55 PQQ55 QAM55 QKI55 QUE55 REA55 RNW55 RXS55 SHO55 SRK55 TBG55 TLC55 TUY55 UEU55 UOQ55 UYM55 VII55 VSE55 WCA55 VSE58:VSE64 WCA58:WCA64 WLW58:WLW64 WVS58:WVS64 JG58:JG64 B58:B64 TC58:TC64 ACY58:ACY64 AMU58:AMU64 AWQ58:AWQ64 BGM58:BGM64 BQI58:BQI64 CAE58:CAE64 CKA58:CKA64 CTW58:CTW64 DDS58:DDS64 DNO58:DNO64 DXK58:DXK64 EHG58:EHG64 ERC58:ERC64 FAY58:FAY64 FKU58:FKU64 FUQ58:FUQ64 GEM58:GEM64 GOI58:GOI64 GYE58:GYE64 HIA58:HIA64 HRW58:HRW64 IBS58:IBS64 ILO58:ILO64 IVK58:IVK64 JFG58:JFG64 JPC58:JPC64 JYY58:JYY64 KIU58:KIU64 KSQ58:KSQ64 LCM58:LCM64 LMI58:LMI64 LWE58:LWE64 MGA58:MGA64 MPW58:MPW64 MZS58:MZS64 NJO58:NJO64 NTK58:NTK64 ODG58:ODG64 ONC58:ONC64 OWY58:OWY64 PGU58:PGU64 PQQ58:PQQ64 QAM58:QAM64 QKI58:QKI64 QUE58:QUE64 REA58:REA64 RNW58:RNW64 RXS58:RXS64 SHO58:SHO64 SRK58:SRK64 TBG58:TBG64 TLC58:TLC64 TUY58:TUY64 UEU58:UEU64 UOQ58:UOQ64 UYM58:UYM64 VII58:VII64" xr:uid="{C0646FD3-E0C9-423A-A94A-6FCC20ADABC2}">
      <formula1>#REF!</formula1>
    </dataValidation>
    <dataValidation type="list" allowBlank="1" showInputMessage="1" sqref="WVG983105:WVG983120 B74:B81 WLK983105:WLK983120 WBO983105:WBO983120 VRS983105:VRS983120 VHW983105:VHW983120 UYA983105:UYA983120 UOE983105:UOE983120 UEI983105:UEI983120 TUM983105:TUM983120 TKQ983105:TKQ983120 TAU983105:TAU983120 SQY983105:SQY983120 SHC983105:SHC983120 RXG983105:RXG983120 RNK983105:RNK983120 RDO983105:RDO983120 QTS983105:QTS983120 QJW983105:QJW983120 QAA983105:QAA983120 PQE983105:PQE983120 PGI983105:PGI983120 OWM983105:OWM983120 OMQ983105:OMQ983120 OCU983105:OCU983120 NSY983105:NSY983120 NJC983105:NJC983120 MZG983105:MZG983120 MPK983105:MPK983120 MFO983105:MFO983120 LVS983105:LVS983120 LLW983105:LLW983120 LCA983105:LCA983120 KSE983105:KSE983120 KII983105:KII983120 JYM983105:JYM983120 JOQ983105:JOQ983120 JEU983105:JEU983120 IUY983105:IUY983120 ILC983105:ILC983120 IBG983105:IBG983120 HRK983105:HRK983120 HHO983105:HHO983120 GXS983105:GXS983120 GNW983105:GNW983120 GEA983105:GEA983120 FUE983105:FUE983120 FKI983105:FKI983120 FAM983105:FAM983120 EQQ983105:EQQ983120 EGU983105:EGU983120 DWY983105:DWY983120 DNC983105:DNC983120 DDG983105:DDG983120 CTK983105:CTK983120 CJO983105:CJO983120 BZS983105:BZS983120 BPW983105:BPW983120 BGA983105:BGA983120 AWE983105:AWE983120 AMI983105:AMI983120 ACM983105:ACM983120 SQ983105:SQ983120 IU983105:IU983120 B983105:B983120 WVG917569:WVG917584 WLK917569:WLK917584 WBO917569:WBO917584 VRS917569:VRS917584 VHW917569:VHW917584 UYA917569:UYA917584 UOE917569:UOE917584 UEI917569:UEI917584 TUM917569:TUM917584 TKQ917569:TKQ917584 TAU917569:TAU917584 SQY917569:SQY917584 SHC917569:SHC917584 RXG917569:RXG917584 RNK917569:RNK917584 RDO917569:RDO917584 QTS917569:QTS917584 QJW917569:QJW917584 QAA917569:QAA917584 PQE917569:PQE917584 PGI917569:PGI917584 OWM917569:OWM917584 OMQ917569:OMQ917584 OCU917569:OCU917584 NSY917569:NSY917584 NJC917569:NJC917584 MZG917569:MZG917584 MPK917569:MPK917584 MFO917569:MFO917584 LVS917569:LVS917584 LLW917569:LLW917584 LCA917569:LCA917584 KSE917569:KSE917584 KII917569:KII917584 JYM917569:JYM917584 JOQ917569:JOQ917584 JEU917569:JEU917584 IUY917569:IUY917584 ILC917569:ILC917584 IBG917569:IBG917584 HRK917569:HRK917584 HHO917569:HHO917584 GXS917569:GXS917584 GNW917569:GNW917584 GEA917569:GEA917584 FUE917569:FUE917584 FKI917569:FKI917584 FAM917569:FAM917584 EQQ917569:EQQ917584 EGU917569:EGU917584 DWY917569:DWY917584 DNC917569:DNC917584 DDG917569:DDG917584 CTK917569:CTK917584 CJO917569:CJO917584 BZS917569:BZS917584 BPW917569:BPW917584 BGA917569:BGA917584 AWE917569:AWE917584 AMI917569:AMI917584 ACM917569:ACM917584 SQ917569:SQ917584 IU917569:IU917584 B917569:B917584 WVG852033:WVG852048 WLK852033:WLK852048 WBO852033:WBO852048 VRS852033:VRS852048 VHW852033:VHW852048 UYA852033:UYA852048 UOE852033:UOE852048 UEI852033:UEI852048 TUM852033:TUM852048 TKQ852033:TKQ852048 TAU852033:TAU852048 SQY852033:SQY852048 SHC852033:SHC852048 RXG852033:RXG852048 RNK852033:RNK852048 RDO852033:RDO852048 QTS852033:QTS852048 QJW852033:QJW852048 QAA852033:QAA852048 PQE852033:PQE852048 PGI852033:PGI852048 OWM852033:OWM852048 OMQ852033:OMQ852048 OCU852033:OCU852048 NSY852033:NSY852048 NJC852033:NJC852048 MZG852033:MZG852048 MPK852033:MPK852048 MFO852033:MFO852048 LVS852033:LVS852048 LLW852033:LLW852048 LCA852033:LCA852048 KSE852033:KSE852048 KII852033:KII852048 JYM852033:JYM852048 JOQ852033:JOQ852048 JEU852033:JEU852048 IUY852033:IUY852048 ILC852033:ILC852048 IBG852033:IBG852048 HRK852033:HRK852048 HHO852033:HHO852048 GXS852033:GXS852048 GNW852033:GNW852048 GEA852033:GEA852048 FUE852033:FUE852048 FKI852033:FKI852048 FAM852033:FAM852048 EQQ852033:EQQ852048 EGU852033:EGU852048 DWY852033:DWY852048 DNC852033:DNC852048 DDG852033:DDG852048 CTK852033:CTK852048 CJO852033:CJO852048 BZS852033:BZS852048 BPW852033:BPW852048 BGA852033:BGA852048 AWE852033:AWE852048 AMI852033:AMI852048 ACM852033:ACM852048 SQ852033:SQ852048 IU852033:IU852048 B852033:B852048 WVG786497:WVG786512 WLK786497:WLK786512 WBO786497:WBO786512 VRS786497:VRS786512 VHW786497:VHW786512 UYA786497:UYA786512 UOE786497:UOE786512 UEI786497:UEI786512 TUM786497:TUM786512 TKQ786497:TKQ786512 TAU786497:TAU786512 SQY786497:SQY786512 SHC786497:SHC786512 RXG786497:RXG786512 RNK786497:RNK786512 RDO786497:RDO786512 QTS786497:QTS786512 QJW786497:QJW786512 QAA786497:QAA786512 PQE786497:PQE786512 PGI786497:PGI786512 OWM786497:OWM786512 OMQ786497:OMQ786512 OCU786497:OCU786512 NSY786497:NSY786512 NJC786497:NJC786512 MZG786497:MZG786512 MPK786497:MPK786512 MFO786497:MFO786512 LVS786497:LVS786512 LLW786497:LLW786512 LCA786497:LCA786512 KSE786497:KSE786512 KII786497:KII786512 JYM786497:JYM786512 JOQ786497:JOQ786512 JEU786497:JEU786512 IUY786497:IUY786512 ILC786497:ILC786512 IBG786497:IBG786512 HRK786497:HRK786512 HHO786497:HHO786512 GXS786497:GXS786512 GNW786497:GNW786512 GEA786497:GEA786512 FUE786497:FUE786512 FKI786497:FKI786512 FAM786497:FAM786512 EQQ786497:EQQ786512 EGU786497:EGU786512 DWY786497:DWY786512 DNC786497:DNC786512 DDG786497:DDG786512 CTK786497:CTK786512 CJO786497:CJO786512 BZS786497:BZS786512 BPW786497:BPW786512 BGA786497:BGA786512 AWE786497:AWE786512 AMI786497:AMI786512 ACM786497:ACM786512 SQ786497:SQ786512 IU786497:IU786512 B786497:B786512 WVG720961:WVG720976 WLK720961:WLK720976 WBO720961:WBO720976 VRS720961:VRS720976 VHW720961:VHW720976 UYA720961:UYA720976 UOE720961:UOE720976 UEI720961:UEI720976 TUM720961:TUM720976 TKQ720961:TKQ720976 TAU720961:TAU720976 SQY720961:SQY720976 SHC720961:SHC720976 RXG720961:RXG720976 RNK720961:RNK720976 RDO720961:RDO720976 QTS720961:QTS720976 QJW720961:QJW720976 QAA720961:QAA720976 PQE720961:PQE720976 PGI720961:PGI720976 OWM720961:OWM720976 OMQ720961:OMQ720976 OCU720961:OCU720976 NSY720961:NSY720976 NJC720961:NJC720976 MZG720961:MZG720976 MPK720961:MPK720976 MFO720961:MFO720976 LVS720961:LVS720976 LLW720961:LLW720976 LCA720961:LCA720976 KSE720961:KSE720976 KII720961:KII720976 JYM720961:JYM720976 JOQ720961:JOQ720976 JEU720961:JEU720976 IUY720961:IUY720976 ILC720961:ILC720976 IBG720961:IBG720976 HRK720961:HRK720976 HHO720961:HHO720976 GXS720961:GXS720976 GNW720961:GNW720976 GEA720961:GEA720976 FUE720961:FUE720976 FKI720961:FKI720976 FAM720961:FAM720976 EQQ720961:EQQ720976 EGU720961:EGU720976 DWY720961:DWY720976 DNC720961:DNC720976 DDG720961:DDG720976 CTK720961:CTK720976 CJO720961:CJO720976 BZS720961:BZS720976 BPW720961:BPW720976 BGA720961:BGA720976 AWE720961:AWE720976 AMI720961:AMI720976 ACM720961:ACM720976 SQ720961:SQ720976 IU720961:IU720976 B720961:B720976 WVG655425:WVG655440 WLK655425:WLK655440 WBO655425:WBO655440 VRS655425:VRS655440 VHW655425:VHW655440 UYA655425:UYA655440 UOE655425:UOE655440 UEI655425:UEI655440 TUM655425:TUM655440 TKQ655425:TKQ655440 TAU655425:TAU655440 SQY655425:SQY655440 SHC655425:SHC655440 RXG655425:RXG655440 RNK655425:RNK655440 RDO655425:RDO655440 QTS655425:QTS655440 QJW655425:QJW655440 QAA655425:QAA655440 PQE655425:PQE655440 PGI655425:PGI655440 OWM655425:OWM655440 OMQ655425:OMQ655440 OCU655425:OCU655440 NSY655425:NSY655440 NJC655425:NJC655440 MZG655425:MZG655440 MPK655425:MPK655440 MFO655425:MFO655440 LVS655425:LVS655440 LLW655425:LLW655440 LCA655425:LCA655440 KSE655425:KSE655440 KII655425:KII655440 JYM655425:JYM655440 JOQ655425:JOQ655440 JEU655425:JEU655440 IUY655425:IUY655440 ILC655425:ILC655440 IBG655425:IBG655440 HRK655425:HRK655440 HHO655425:HHO655440 GXS655425:GXS655440 GNW655425:GNW655440 GEA655425:GEA655440 FUE655425:FUE655440 FKI655425:FKI655440 FAM655425:FAM655440 EQQ655425:EQQ655440 EGU655425:EGU655440 DWY655425:DWY655440 DNC655425:DNC655440 DDG655425:DDG655440 CTK655425:CTK655440 CJO655425:CJO655440 BZS655425:BZS655440 BPW655425:BPW655440 BGA655425:BGA655440 AWE655425:AWE655440 AMI655425:AMI655440 ACM655425:ACM655440 SQ655425:SQ655440 IU655425:IU655440 B655425:B655440 WVG589889:WVG589904 WLK589889:WLK589904 WBO589889:WBO589904 VRS589889:VRS589904 VHW589889:VHW589904 UYA589889:UYA589904 UOE589889:UOE589904 UEI589889:UEI589904 TUM589889:TUM589904 TKQ589889:TKQ589904 TAU589889:TAU589904 SQY589889:SQY589904 SHC589889:SHC589904 RXG589889:RXG589904 RNK589889:RNK589904 RDO589889:RDO589904 QTS589889:QTS589904 QJW589889:QJW589904 QAA589889:QAA589904 PQE589889:PQE589904 PGI589889:PGI589904 OWM589889:OWM589904 OMQ589889:OMQ589904 OCU589889:OCU589904 NSY589889:NSY589904 NJC589889:NJC589904 MZG589889:MZG589904 MPK589889:MPK589904 MFO589889:MFO589904 LVS589889:LVS589904 LLW589889:LLW589904 LCA589889:LCA589904 KSE589889:KSE589904 KII589889:KII589904 JYM589889:JYM589904 JOQ589889:JOQ589904 JEU589889:JEU589904 IUY589889:IUY589904 ILC589889:ILC589904 IBG589889:IBG589904 HRK589889:HRK589904 HHO589889:HHO589904 GXS589889:GXS589904 GNW589889:GNW589904 GEA589889:GEA589904 FUE589889:FUE589904 FKI589889:FKI589904 FAM589889:FAM589904 EQQ589889:EQQ589904 EGU589889:EGU589904 DWY589889:DWY589904 DNC589889:DNC589904 DDG589889:DDG589904 CTK589889:CTK589904 CJO589889:CJO589904 BZS589889:BZS589904 BPW589889:BPW589904 BGA589889:BGA589904 AWE589889:AWE589904 AMI589889:AMI589904 ACM589889:ACM589904 SQ589889:SQ589904 IU589889:IU589904 B589889:B589904 WVG524353:WVG524368 WLK524353:WLK524368 WBO524353:WBO524368 VRS524353:VRS524368 VHW524353:VHW524368 UYA524353:UYA524368 UOE524353:UOE524368 UEI524353:UEI524368 TUM524353:TUM524368 TKQ524353:TKQ524368 TAU524353:TAU524368 SQY524353:SQY524368 SHC524353:SHC524368 RXG524353:RXG524368 RNK524353:RNK524368 RDO524353:RDO524368 QTS524353:QTS524368 QJW524353:QJW524368 QAA524353:QAA524368 PQE524353:PQE524368 PGI524353:PGI524368 OWM524353:OWM524368 OMQ524353:OMQ524368 OCU524353:OCU524368 NSY524353:NSY524368 NJC524353:NJC524368 MZG524353:MZG524368 MPK524353:MPK524368 MFO524353:MFO524368 LVS524353:LVS524368 LLW524353:LLW524368 LCA524353:LCA524368 KSE524353:KSE524368 KII524353:KII524368 JYM524353:JYM524368 JOQ524353:JOQ524368 JEU524353:JEU524368 IUY524353:IUY524368 ILC524353:ILC524368 IBG524353:IBG524368 HRK524353:HRK524368 HHO524353:HHO524368 GXS524353:GXS524368 GNW524353:GNW524368 GEA524353:GEA524368 FUE524353:FUE524368 FKI524353:FKI524368 FAM524353:FAM524368 EQQ524353:EQQ524368 EGU524353:EGU524368 DWY524353:DWY524368 DNC524353:DNC524368 DDG524353:DDG524368 CTK524353:CTK524368 CJO524353:CJO524368 BZS524353:BZS524368 BPW524353:BPW524368 BGA524353:BGA524368 AWE524353:AWE524368 AMI524353:AMI524368 ACM524353:ACM524368 SQ524353:SQ524368 IU524353:IU524368 B524353:B524368 WVG458817:WVG458832 WLK458817:WLK458832 WBO458817:WBO458832 VRS458817:VRS458832 VHW458817:VHW458832 UYA458817:UYA458832 UOE458817:UOE458832 UEI458817:UEI458832 TUM458817:TUM458832 TKQ458817:TKQ458832 TAU458817:TAU458832 SQY458817:SQY458832 SHC458817:SHC458832 RXG458817:RXG458832 RNK458817:RNK458832 RDO458817:RDO458832 QTS458817:QTS458832 QJW458817:QJW458832 QAA458817:QAA458832 PQE458817:PQE458832 PGI458817:PGI458832 OWM458817:OWM458832 OMQ458817:OMQ458832 OCU458817:OCU458832 NSY458817:NSY458832 NJC458817:NJC458832 MZG458817:MZG458832 MPK458817:MPK458832 MFO458817:MFO458832 LVS458817:LVS458832 LLW458817:LLW458832 LCA458817:LCA458832 KSE458817:KSE458832 KII458817:KII458832 JYM458817:JYM458832 JOQ458817:JOQ458832 JEU458817:JEU458832 IUY458817:IUY458832 ILC458817:ILC458832 IBG458817:IBG458832 HRK458817:HRK458832 HHO458817:HHO458832 GXS458817:GXS458832 GNW458817:GNW458832 GEA458817:GEA458832 FUE458817:FUE458832 FKI458817:FKI458832 FAM458817:FAM458832 EQQ458817:EQQ458832 EGU458817:EGU458832 DWY458817:DWY458832 DNC458817:DNC458832 DDG458817:DDG458832 CTK458817:CTK458832 CJO458817:CJO458832 BZS458817:BZS458832 BPW458817:BPW458832 BGA458817:BGA458832 AWE458817:AWE458832 AMI458817:AMI458832 ACM458817:ACM458832 SQ458817:SQ458832 IU458817:IU458832 B458817:B458832 WVG393281:WVG393296 WLK393281:WLK393296 WBO393281:WBO393296 VRS393281:VRS393296 VHW393281:VHW393296 UYA393281:UYA393296 UOE393281:UOE393296 UEI393281:UEI393296 TUM393281:TUM393296 TKQ393281:TKQ393296 TAU393281:TAU393296 SQY393281:SQY393296 SHC393281:SHC393296 RXG393281:RXG393296 RNK393281:RNK393296 RDO393281:RDO393296 QTS393281:QTS393296 QJW393281:QJW393296 QAA393281:QAA393296 PQE393281:PQE393296 PGI393281:PGI393296 OWM393281:OWM393296 OMQ393281:OMQ393296 OCU393281:OCU393296 NSY393281:NSY393296 NJC393281:NJC393296 MZG393281:MZG393296 MPK393281:MPK393296 MFO393281:MFO393296 LVS393281:LVS393296 LLW393281:LLW393296 LCA393281:LCA393296 KSE393281:KSE393296 KII393281:KII393296 JYM393281:JYM393296 JOQ393281:JOQ393296 JEU393281:JEU393296 IUY393281:IUY393296 ILC393281:ILC393296 IBG393281:IBG393296 HRK393281:HRK393296 HHO393281:HHO393296 GXS393281:GXS393296 GNW393281:GNW393296 GEA393281:GEA393296 FUE393281:FUE393296 FKI393281:FKI393296 FAM393281:FAM393296 EQQ393281:EQQ393296 EGU393281:EGU393296 DWY393281:DWY393296 DNC393281:DNC393296 DDG393281:DDG393296 CTK393281:CTK393296 CJO393281:CJO393296 BZS393281:BZS393296 BPW393281:BPW393296 BGA393281:BGA393296 AWE393281:AWE393296 AMI393281:AMI393296 ACM393281:ACM393296 SQ393281:SQ393296 IU393281:IU393296 B393281:B393296 WVG327745:WVG327760 WLK327745:WLK327760 WBO327745:WBO327760 VRS327745:VRS327760 VHW327745:VHW327760 UYA327745:UYA327760 UOE327745:UOE327760 UEI327745:UEI327760 TUM327745:TUM327760 TKQ327745:TKQ327760 TAU327745:TAU327760 SQY327745:SQY327760 SHC327745:SHC327760 RXG327745:RXG327760 RNK327745:RNK327760 RDO327745:RDO327760 QTS327745:QTS327760 QJW327745:QJW327760 QAA327745:QAA327760 PQE327745:PQE327760 PGI327745:PGI327760 OWM327745:OWM327760 OMQ327745:OMQ327760 OCU327745:OCU327760 NSY327745:NSY327760 NJC327745:NJC327760 MZG327745:MZG327760 MPK327745:MPK327760 MFO327745:MFO327760 LVS327745:LVS327760 LLW327745:LLW327760 LCA327745:LCA327760 KSE327745:KSE327760 KII327745:KII327760 JYM327745:JYM327760 JOQ327745:JOQ327760 JEU327745:JEU327760 IUY327745:IUY327760 ILC327745:ILC327760 IBG327745:IBG327760 HRK327745:HRK327760 HHO327745:HHO327760 GXS327745:GXS327760 GNW327745:GNW327760 GEA327745:GEA327760 FUE327745:FUE327760 FKI327745:FKI327760 FAM327745:FAM327760 EQQ327745:EQQ327760 EGU327745:EGU327760 DWY327745:DWY327760 DNC327745:DNC327760 DDG327745:DDG327760 CTK327745:CTK327760 CJO327745:CJO327760 BZS327745:BZS327760 BPW327745:BPW327760 BGA327745:BGA327760 AWE327745:AWE327760 AMI327745:AMI327760 ACM327745:ACM327760 SQ327745:SQ327760 IU327745:IU327760 B327745:B327760 WVG262209:WVG262224 WLK262209:WLK262224 WBO262209:WBO262224 VRS262209:VRS262224 VHW262209:VHW262224 UYA262209:UYA262224 UOE262209:UOE262224 UEI262209:UEI262224 TUM262209:TUM262224 TKQ262209:TKQ262224 TAU262209:TAU262224 SQY262209:SQY262224 SHC262209:SHC262224 RXG262209:RXG262224 RNK262209:RNK262224 RDO262209:RDO262224 QTS262209:QTS262224 QJW262209:QJW262224 QAA262209:QAA262224 PQE262209:PQE262224 PGI262209:PGI262224 OWM262209:OWM262224 OMQ262209:OMQ262224 OCU262209:OCU262224 NSY262209:NSY262224 NJC262209:NJC262224 MZG262209:MZG262224 MPK262209:MPK262224 MFO262209:MFO262224 LVS262209:LVS262224 LLW262209:LLW262224 LCA262209:LCA262224 KSE262209:KSE262224 KII262209:KII262224 JYM262209:JYM262224 JOQ262209:JOQ262224 JEU262209:JEU262224 IUY262209:IUY262224 ILC262209:ILC262224 IBG262209:IBG262224 HRK262209:HRK262224 HHO262209:HHO262224 GXS262209:GXS262224 GNW262209:GNW262224 GEA262209:GEA262224 FUE262209:FUE262224 FKI262209:FKI262224 FAM262209:FAM262224 EQQ262209:EQQ262224 EGU262209:EGU262224 DWY262209:DWY262224 DNC262209:DNC262224 DDG262209:DDG262224 CTK262209:CTK262224 CJO262209:CJO262224 BZS262209:BZS262224 BPW262209:BPW262224 BGA262209:BGA262224 AWE262209:AWE262224 AMI262209:AMI262224 ACM262209:ACM262224 SQ262209:SQ262224 IU262209:IU262224 B262209:B262224 WVG196673:WVG196688 WLK196673:WLK196688 WBO196673:WBO196688 VRS196673:VRS196688 VHW196673:VHW196688 UYA196673:UYA196688 UOE196673:UOE196688 UEI196673:UEI196688 TUM196673:TUM196688 TKQ196673:TKQ196688 TAU196673:TAU196688 SQY196673:SQY196688 SHC196673:SHC196688 RXG196673:RXG196688 RNK196673:RNK196688 RDO196673:RDO196688 QTS196673:QTS196688 QJW196673:QJW196688 QAA196673:QAA196688 PQE196673:PQE196688 PGI196673:PGI196688 OWM196673:OWM196688 OMQ196673:OMQ196688 OCU196673:OCU196688 NSY196673:NSY196688 NJC196673:NJC196688 MZG196673:MZG196688 MPK196673:MPK196688 MFO196673:MFO196688 LVS196673:LVS196688 LLW196673:LLW196688 LCA196673:LCA196688 KSE196673:KSE196688 KII196673:KII196688 JYM196673:JYM196688 JOQ196673:JOQ196688 JEU196673:JEU196688 IUY196673:IUY196688 ILC196673:ILC196688 IBG196673:IBG196688 HRK196673:HRK196688 HHO196673:HHO196688 GXS196673:GXS196688 GNW196673:GNW196688 GEA196673:GEA196688 FUE196673:FUE196688 FKI196673:FKI196688 FAM196673:FAM196688 EQQ196673:EQQ196688 EGU196673:EGU196688 DWY196673:DWY196688 DNC196673:DNC196688 DDG196673:DDG196688 CTK196673:CTK196688 CJO196673:CJO196688 BZS196673:BZS196688 BPW196673:BPW196688 BGA196673:BGA196688 AWE196673:AWE196688 AMI196673:AMI196688 ACM196673:ACM196688 SQ196673:SQ196688 IU196673:IU196688 B196673:B196688 WVG131137:WVG131152 WLK131137:WLK131152 WBO131137:WBO131152 VRS131137:VRS131152 VHW131137:VHW131152 UYA131137:UYA131152 UOE131137:UOE131152 UEI131137:UEI131152 TUM131137:TUM131152 TKQ131137:TKQ131152 TAU131137:TAU131152 SQY131137:SQY131152 SHC131137:SHC131152 RXG131137:RXG131152 RNK131137:RNK131152 RDO131137:RDO131152 QTS131137:QTS131152 QJW131137:QJW131152 QAA131137:QAA131152 PQE131137:PQE131152 PGI131137:PGI131152 OWM131137:OWM131152 OMQ131137:OMQ131152 OCU131137:OCU131152 NSY131137:NSY131152 NJC131137:NJC131152 MZG131137:MZG131152 MPK131137:MPK131152 MFO131137:MFO131152 LVS131137:LVS131152 LLW131137:LLW131152 LCA131137:LCA131152 KSE131137:KSE131152 KII131137:KII131152 JYM131137:JYM131152 JOQ131137:JOQ131152 JEU131137:JEU131152 IUY131137:IUY131152 ILC131137:ILC131152 IBG131137:IBG131152 HRK131137:HRK131152 HHO131137:HHO131152 GXS131137:GXS131152 GNW131137:GNW131152 GEA131137:GEA131152 FUE131137:FUE131152 FKI131137:FKI131152 FAM131137:FAM131152 EQQ131137:EQQ131152 EGU131137:EGU131152 DWY131137:DWY131152 DNC131137:DNC131152 DDG131137:DDG131152 CTK131137:CTK131152 CJO131137:CJO131152 BZS131137:BZS131152 BPW131137:BPW131152 BGA131137:BGA131152 AWE131137:AWE131152 AMI131137:AMI131152 ACM131137:ACM131152 SQ131137:SQ131152 IU131137:IU131152 B131137:B131152 WVG65601:WVG65616 WLK65601:WLK65616 WBO65601:WBO65616 VRS65601:VRS65616 VHW65601:VHW65616 UYA65601:UYA65616 UOE65601:UOE65616 UEI65601:UEI65616 TUM65601:TUM65616 TKQ65601:TKQ65616 TAU65601:TAU65616 SQY65601:SQY65616 SHC65601:SHC65616 RXG65601:RXG65616 RNK65601:RNK65616 RDO65601:RDO65616 QTS65601:QTS65616 QJW65601:QJW65616 QAA65601:QAA65616 PQE65601:PQE65616 PGI65601:PGI65616 OWM65601:OWM65616 OMQ65601:OMQ65616 OCU65601:OCU65616 NSY65601:NSY65616 NJC65601:NJC65616 MZG65601:MZG65616 MPK65601:MPK65616 MFO65601:MFO65616 LVS65601:LVS65616 LLW65601:LLW65616 LCA65601:LCA65616 KSE65601:KSE65616 KII65601:KII65616 JYM65601:JYM65616 JOQ65601:JOQ65616 JEU65601:JEU65616 IUY65601:IUY65616 ILC65601:ILC65616 IBG65601:IBG65616 HRK65601:HRK65616 HHO65601:HHO65616 GXS65601:GXS65616 GNW65601:GNW65616 GEA65601:GEA65616 FUE65601:FUE65616 FKI65601:FKI65616 FAM65601:FAM65616 EQQ65601:EQQ65616 EGU65601:EGU65616 DWY65601:DWY65616 DNC65601:DNC65616 DDG65601:DDG65616 CTK65601:CTK65616 CJO65601:CJO65616 BZS65601:BZS65616 BPW65601:BPW65616 BGA65601:BGA65616 AWE65601:AWE65616 AMI65601:AMI65616 ACM65601:ACM65616 SQ65601:SQ65616 IU65601:IU65616 B65601:B65616 WVS74:WVS81 WLW74:WLW81 WCA74:WCA81 VSE74:VSE81 VII74:VII81 UYM74:UYM81 UOQ74:UOQ81 UEU74:UEU81 TUY74:TUY81 TLC74:TLC81 TBG74:TBG81 SRK74:SRK81 SHO74:SHO81 RXS74:RXS81 RNW74:RNW81 REA74:REA81 QUE74:QUE81 QKI74:QKI81 QAM74:QAM81 PQQ74:PQQ81 PGU74:PGU81 OWY74:OWY81 ONC74:ONC81 ODG74:ODG81 NTK74:NTK81 NJO74:NJO81 MZS74:MZS81 MPW74:MPW81 MGA74:MGA81 LWE74:LWE81 LMI74:LMI81 LCM74:LCM81 KSQ74:KSQ81 KIU74:KIU81 JYY74:JYY81 JPC74:JPC81 JFG74:JFG81 IVK74:IVK81 ILO74:ILO81 IBS74:IBS81 HRW74:HRW81 HIA74:HIA81 GYE74:GYE81 GOI74:GOI81 GEM74:GEM81 FUQ74:FUQ81 FKU74:FKU81 FAY74:FAY81 ERC74:ERC81 EHG74:EHG81 DXK74:DXK81 DNO74:DNO81 DDS74:DDS81 CTW74:CTW81 CKA74:CKA81 CAE74:CAE81 BQI74:BQI81 BGM74:BGM81 AWQ74:AWQ81 AMU74:AMU81 ACY74:ACY81 TC74:TC81 JG74:JG81" xr:uid="{CEDE96B8-3E56-4EE4-B6B4-D7F41A95BA51}">
      <formula1>$K$94:$K$109</formula1>
    </dataValidation>
    <dataValidation allowBlank="1" showInputMessage="1" showErrorMessage="1" promptTitle="TO UPDATE PROJECT DESCRIPTION:" prompt="Rename tab bottom of sheet" sqref="IY4:JB4 SU4:SX4 ACQ4:ACT4 AMM4:AMP4 AWI4:AWL4 BGE4:BGH4 BQA4:BQD4 BZW4:BZZ4 CJS4:CJV4 CTO4:CTR4 DDK4:DDN4 DNG4:DNJ4 DXC4:DXF4 EGY4:EHB4 EQU4:EQX4 FAQ4:FAT4 FKM4:FKP4 FUI4:FUL4 GEE4:GEH4 GOA4:GOD4 GXW4:GXZ4 HHS4:HHV4 HRO4:HRR4 IBK4:IBN4 ILG4:ILJ4 IVC4:IVF4 JEY4:JFB4 JOU4:JOX4 JYQ4:JYT4 KIM4:KIP4 KSI4:KSL4 LCE4:LCH4 LMA4:LMD4 LVW4:LVZ4 MFS4:MFV4 MPO4:MPR4 MZK4:MZN4 NJG4:NJJ4 NTC4:NTF4 OCY4:ODB4 OMU4:OMX4 OWQ4:OWT4 PGM4:PGP4 PQI4:PQL4 QAE4:QAH4 QKA4:QKD4 QTW4:QTZ4 RDS4:RDV4 RNO4:RNR4 RXK4:RXN4 SHG4:SHJ4 SRC4:SRF4 TAY4:TBB4 TKU4:TKX4 TUQ4:TUT4 UEM4:UEP4 UOI4:UOL4 UYE4:UYH4 VIA4:VID4 VRW4:VRZ4 WBS4:WBV4 WLO4:WLR4 WVK4:WVN4 IY65378:JB65378 SU65378:SX65378 ACQ65378:ACT65378 AMM65378:AMP65378 AWI65378:AWL65378 BGE65378:BGH65378 BQA65378:BQD65378 BZW65378:BZZ65378 CJS65378:CJV65378 CTO65378:CTR65378 DDK65378:DDN65378 DNG65378:DNJ65378 DXC65378:DXF65378 EGY65378:EHB65378 EQU65378:EQX65378 FAQ65378:FAT65378 FKM65378:FKP65378 FUI65378:FUL65378 GEE65378:GEH65378 GOA65378:GOD65378 GXW65378:GXZ65378 HHS65378:HHV65378 HRO65378:HRR65378 IBK65378:IBN65378 ILG65378:ILJ65378 IVC65378:IVF65378 JEY65378:JFB65378 JOU65378:JOX65378 JYQ65378:JYT65378 KIM65378:KIP65378 KSI65378:KSL65378 LCE65378:LCH65378 LMA65378:LMD65378 LVW65378:LVZ65378 MFS65378:MFV65378 MPO65378:MPR65378 MZK65378:MZN65378 NJG65378:NJJ65378 NTC65378:NTF65378 OCY65378:ODB65378 OMU65378:OMX65378 OWQ65378:OWT65378 PGM65378:PGP65378 PQI65378:PQL65378 QAE65378:QAH65378 QKA65378:QKD65378 QTW65378:QTZ65378 RDS65378:RDV65378 RNO65378:RNR65378 RXK65378:RXN65378 SHG65378:SHJ65378 SRC65378:SRF65378 TAY65378:TBB65378 TKU65378:TKX65378 TUQ65378:TUT65378 UEM65378:UEP65378 UOI65378:UOL65378 UYE65378:UYH65378 VIA65378:VID65378 VRW65378:VRZ65378 WBS65378:WBV65378 WLO65378:WLR65378 WVK65378:WVN65378 IY130914:JB130914 SU130914:SX130914 ACQ130914:ACT130914 AMM130914:AMP130914 AWI130914:AWL130914 BGE130914:BGH130914 BQA130914:BQD130914 BZW130914:BZZ130914 CJS130914:CJV130914 CTO130914:CTR130914 DDK130914:DDN130914 DNG130914:DNJ130914 DXC130914:DXF130914 EGY130914:EHB130914 EQU130914:EQX130914 FAQ130914:FAT130914 FKM130914:FKP130914 FUI130914:FUL130914 GEE130914:GEH130914 GOA130914:GOD130914 GXW130914:GXZ130914 HHS130914:HHV130914 HRO130914:HRR130914 IBK130914:IBN130914 ILG130914:ILJ130914 IVC130914:IVF130914 JEY130914:JFB130914 JOU130914:JOX130914 JYQ130914:JYT130914 KIM130914:KIP130914 KSI130914:KSL130914 LCE130914:LCH130914 LMA130914:LMD130914 LVW130914:LVZ130914 MFS130914:MFV130914 MPO130914:MPR130914 MZK130914:MZN130914 NJG130914:NJJ130914 NTC130914:NTF130914 OCY130914:ODB130914 OMU130914:OMX130914 OWQ130914:OWT130914 PGM130914:PGP130914 PQI130914:PQL130914 QAE130914:QAH130914 QKA130914:QKD130914 QTW130914:QTZ130914 RDS130914:RDV130914 RNO130914:RNR130914 RXK130914:RXN130914 SHG130914:SHJ130914 SRC130914:SRF130914 TAY130914:TBB130914 TKU130914:TKX130914 TUQ130914:TUT130914 UEM130914:UEP130914 UOI130914:UOL130914 UYE130914:UYH130914 VIA130914:VID130914 VRW130914:VRZ130914 WBS130914:WBV130914 WLO130914:WLR130914 WVK130914:WVN130914 IY196450:JB196450 SU196450:SX196450 ACQ196450:ACT196450 AMM196450:AMP196450 AWI196450:AWL196450 BGE196450:BGH196450 BQA196450:BQD196450 BZW196450:BZZ196450 CJS196450:CJV196450 CTO196450:CTR196450 DDK196450:DDN196450 DNG196450:DNJ196450 DXC196450:DXF196450 EGY196450:EHB196450 EQU196450:EQX196450 FAQ196450:FAT196450 FKM196450:FKP196450 FUI196450:FUL196450 GEE196450:GEH196450 GOA196450:GOD196450 GXW196450:GXZ196450 HHS196450:HHV196450 HRO196450:HRR196450 IBK196450:IBN196450 ILG196450:ILJ196450 IVC196450:IVF196450 JEY196450:JFB196450 JOU196450:JOX196450 JYQ196450:JYT196450 KIM196450:KIP196450 KSI196450:KSL196450 LCE196450:LCH196450 LMA196450:LMD196450 LVW196450:LVZ196450 MFS196450:MFV196450 MPO196450:MPR196450 MZK196450:MZN196450 NJG196450:NJJ196450 NTC196450:NTF196450 OCY196450:ODB196450 OMU196450:OMX196450 OWQ196450:OWT196450 PGM196450:PGP196450 PQI196450:PQL196450 QAE196450:QAH196450 QKA196450:QKD196450 QTW196450:QTZ196450 RDS196450:RDV196450 RNO196450:RNR196450 RXK196450:RXN196450 SHG196450:SHJ196450 SRC196450:SRF196450 TAY196450:TBB196450 TKU196450:TKX196450 TUQ196450:TUT196450 UEM196450:UEP196450 UOI196450:UOL196450 UYE196450:UYH196450 VIA196450:VID196450 VRW196450:VRZ196450 WBS196450:WBV196450 WLO196450:WLR196450 WVK196450:WVN196450 IY261986:JB261986 SU261986:SX261986 ACQ261986:ACT261986 AMM261986:AMP261986 AWI261986:AWL261986 BGE261986:BGH261986 BQA261986:BQD261986 BZW261986:BZZ261986 CJS261986:CJV261986 CTO261986:CTR261986 DDK261986:DDN261986 DNG261986:DNJ261986 DXC261986:DXF261986 EGY261986:EHB261986 EQU261986:EQX261986 FAQ261986:FAT261986 FKM261986:FKP261986 FUI261986:FUL261986 GEE261986:GEH261986 GOA261986:GOD261986 GXW261986:GXZ261986 HHS261986:HHV261986 HRO261986:HRR261986 IBK261986:IBN261986 ILG261986:ILJ261986 IVC261986:IVF261986 JEY261986:JFB261986 JOU261986:JOX261986 JYQ261986:JYT261986 KIM261986:KIP261986 KSI261986:KSL261986 LCE261986:LCH261986 LMA261986:LMD261986 LVW261986:LVZ261986 MFS261986:MFV261986 MPO261986:MPR261986 MZK261986:MZN261986 NJG261986:NJJ261986 NTC261986:NTF261986 OCY261986:ODB261986 OMU261986:OMX261986 OWQ261986:OWT261986 PGM261986:PGP261986 PQI261986:PQL261986 QAE261986:QAH261986 QKA261986:QKD261986 QTW261986:QTZ261986 RDS261986:RDV261986 RNO261986:RNR261986 RXK261986:RXN261986 SHG261986:SHJ261986 SRC261986:SRF261986 TAY261986:TBB261986 TKU261986:TKX261986 TUQ261986:TUT261986 UEM261986:UEP261986 UOI261986:UOL261986 UYE261986:UYH261986 VIA261986:VID261986 VRW261986:VRZ261986 WBS261986:WBV261986 WLO261986:WLR261986 WVK261986:WVN261986 IY327522:JB327522 SU327522:SX327522 ACQ327522:ACT327522 AMM327522:AMP327522 AWI327522:AWL327522 BGE327522:BGH327522 BQA327522:BQD327522 BZW327522:BZZ327522 CJS327522:CJV327522 CTO327522:CTR327522 DDK327522:DDN327522 DNG327522:DNJ327522 DXC327522:DXF327522 EGY327522:EHB327522 EQU327522:EQX327522 FAQ327522:FAT327522 FKM327522:FKP327522 FUI327522:FUL327522 GEE327522:GEH327522 GOA327522:GOD327522 GXW327522:GXZ327522 HHS327522:HHV327522 HRO327522:HRR327522 IBK327522:IBN327522 ILG327522:ILJ327522 IVC327522:IVF327522 JEY327522:JFB327522 JOU327522:JOX327522 JYQ327522:JYT327522 KIM327522:KIP327522 KSI327522:KSL327522 LCE327522:LCH327522 LMA327522:LMD327522 LVW327522:LVZ327522 MFS327522:MFV327522 MPO327522:MPR327522 MZK327522:MZN327522 NJG327522:NJJ327522 NTC327522:NTF327522 OCY327522:ODB327522 OMU327522:OMX327522 OWQ327522:OWT327522 PGM327522:PGP327522 PQI327522:PQL327522 QAE327522:QAH327522 QKA327522:QKD327522 QTW327522:QTZ327522 RDS327522:RDV327522 RNO327522:RNR327522 RXK327522:RXN327522 SHG327522:SHJ327522 SRC327522:SRF327522 TAY327522:TBB327522 TKU327522:TKX327522 TUQ327522:TUT327522 UEM327522:UEP327522 UOI327522:UOL327522 UYE327522:UYH327522 VIA327522:VID327522 VRW327522:VRZ327522 WBS327522:WBV327522 WLO327522:WLR327522 WVK327522:WVN327522 IY393058:JB393058 SU393058:SX393058 ACQ393058:ACT393058 AMM393058:AMP393058 AWI393058:AWL393058 BGE393058:BGH393058 BQA393058:BQD393058 BZW393058:BZZ393058 CJS393058:CJV393058 CTO393058:CTR393058 DDK393058:DDN393058 DNG393058:DNJ393058 DXC393058:DXF393058 EGY393058:EHB393058 EQU393058:EQX393058 FAQ393058:FAT393058 FKM393058:FKP393058 FUI393058:FUL393058 GEE393058:GEH393058 GOA393058:GOD393058 GXW393058:GXZ393058 HHS393058:HHV393058 HRO393058:HRR393058 IBK393058:IBN393058 ILG393058:ILJ393058 IVC393058:IVF393058 JEY393058:JFB393058 JOU393058:JOX393058 JYQ393058:JYT393058 KIM393058:KIP393058 KSI393058:KSL393058 LCE393058:LCH393058 LMA393058:LMD393058 LVW393058:LVZ393058 MFS393058:MFV393058 MPO393058:MPR393058 MZK393058:MZN393058 NJG393058:NJJ393058 NTC393058:NTF393058 OCY393058:ODB393058 OMU393058:OMX393058 OWQ393058:OWT393058 PGM393058:PGP393058 PQI393058:PQL393058 QAE393058:QAH393058 QKA393058:QKD393058 QTW393058:QTZ393058 RDS393058:RDV393058 RNO393058:RNR393058 RXK393058:RXN393058 SHG393058:SHJ393058 SRC393058:SRF393058 TAY393058:TBB393058 TKU393058:TKX393058 TUQ393058:TUT393058 UEM393058:UEP393058 UOI393058:UOL393058 UYE393058:UYH393058 VIA393058:VID393058 VRW393058:VRZ393058 WBS393058:WBV393058 WLO393058:WLR393058 WVK393058:WVN393058 IY458594:JB458594 SU458594:SX458594 ACQ458594:ACT458594 AMM458594:AMP458594 AWI458594:AWL458594 BGE458594:BGH458594 BQA458594:BQD458594 BZW458594:BZZ458594 CJS458594:CJV458594 CTO458594:CTR458594 DDK458594:DDN458594 DNG458594:DNJ458594 DXC458594:DXF458594 EGY458594:EHB458594 EQU458594:EQX458594 FAQ458594:FAT458594 FKM458594:FKP458594 FUI458594:FUL458594 GEE458594:GEH458594 GOA458594:GOD458594 GXW458594:GXZ458594 HHS458594:HHV458594 HRO458594:HRR458594 IBK458594:IBN458594 ILG458594:ILJ458594 IVC458594:IVF458594 JEY458594:JFB458594 JOU458594:JOX458594 JYQ458594:JYT458594 KIM458594:KIP458594 KSI458594:KSL458594 LCE458594:LCH458594 LMA458594:LMD458594 LVW458594:LVZ458594 MFS458594:MFV458594 MPO458594:MPR458594 MZK458594:MZN458594 NJG458594:NJJ458594 NTC458594:NTF458594 OCY458594:ODB458594 OMU458594:OMX458594 OWQ458594:OWT458594 PGM458594:PGP458594 PQI458594:PQL458594 QAE458594:QAH458594 QKA458594:QKD458594 QTW458594:QTZ458594 RDS458594:RDV458594 RNO458594:RNR458594 RXK458594:RXN458594 SHG458594:SHJ458594 SRC458594:SRF458594 TAY458594:TBB458594 TKU458594:TKX458594 TUQ458594:TUT458594 UEM458594:UEP458594 UOI458594:UOL458594 UYE458594:UYH458594 VIA458594:VID458594 VRW458594:VRZ458594 WBS458594:WBV458594 WLO458594:WLR458594 WVK458594:WVN458594 IY524130:JB524130 SU524130:SX524130 ACQ524130:ACT524130 AMM524130:AMP524130 AWI524130:AWL524130 BGE524130:BGH524130 BQA524130:BQD524130 BZW524130:BZZ524130 CJS524130:CJV524130 CTO524130:CTR524130 DDK524130:DDN524130 DNG524130:DNJ524130 DXC524130:DXF524130 EGY524130:EHB524130 EQU524130:EQX524130 FAQ524130:FAT524130 FKM524130:FKP524130 FUI524130:FUL524130 GEE524130:GEH524130 GOA524130:GOD524130 GXW524130:GXZ524130 HHS524130:HHV524130 HRO524130:HRR524130 IBK524130:IBN524130 ILG524130:ILJ524130 IVC524130:IVF524130 JEY524130:JFB524130 JOU524130:JOX524130 JYQ524130:JYT524130 KIM524130:KIP524130 KSI524130:KSL524130 LCE524130:LCH524130 LMA524130:LMD524130 LVW524130:LVZ524130 MFS524130:MFV524130 MPO524130:MPR524130 MZK524130:MZN524130 NJG524130:NJJ524130 NTC524130:NTF524130 OCY524130:ODB524130 OMU524130:OMX524130 OWQ524130:OWT524130 PGM524130:PGP524130 PQI524130:PQL524130 QAE524130:QAH524130 QKA524130:QKD524130 QTW524130:QTZ524130 RDS524130:RDV524130 RNO524130:RNR524130 RXK524130:RXN524130 SHG524130:SHJ524130 SRC524130:SRF524130 TAY524130:TBB524130 TKU524130:TKX524130 TUQ524130:TUT524130 UEM524130:UEP524130 UOI524130:UOL524130 UYE524130:UYH524130 VIA524130:VID524130 VRW524130:VRZ524130 WBS524130:WBV524130 WLO524130:WLR524130 WVK524130:WVN524130 IY589666:JB589666 SU589666:SX589666 ACQ589666:ACT589666 AMM589666:AMP589666 AWI589666:AWL589666 BGE589666:BGH589666 BQA589666:BQD589666 BZW589666:BZZ589666 CJS589666:CJV589666 CTO589666:CTR589666 DDK589666:DDN589666 DNG589666:DNJ589666 DXC589666:DXF589666 EGY589666:EHB589666 EQU589666:EQX589666 FAQ589666:FAT589666 FKM589666:FKP589666 FUI589666:FUL589666 GEE589666:GEH589666 GOA589666:GOD589666 GXW589666:GXZ589666 HHS589666:HHV589666 HRO589666:HRR589666 IBK589666:IBN589666 ILG589666:ILJ589666 IVC589666:IVF589666 JEY589666:JFB589666 JOU589666:JOX589666 JYQ589666:JYT589666 KIM589666:KIP589666 KSI589666:KSL589666 LCE589666:LCH589666 LMA589666:LMD589666 LVW589666:LVZ589666 MFS589666:MFV589666 MPO589666:MPR589666 MZK589666:MZN589666 NJG589666:NJJ589666 NTC589666:NTF589666 OCY589666:ODB589666 OMU589666:OMX589666 OWQ589666:OWT589666 PGM589666:PGP589666 PQI589666:PQL589666 QAE589666:QAH589666 QKA589666:QKD589666 QTW589666:QTZ589666 RDS589666:RDV589666 RNO589666:RNR589666 RXK589666:RXN589666 SHG589666:SHJ589666 SRC589666:SRF589666 TAY589666:TBB589666 TKU589666:TKX589666 TUQ589666:TUT589666 UEM589666:UEP589666 UOI589666:UOL589666 UYE589666:UYH589666 VIA589666:VID589666 VRW589666:VRZ589666 WBS589666:WBV589666 WLO589666:WLR589666 WVK589666:WVN589666 IY655202:JB655202 SU655202:SX655202 ACQ655202:ACT655202 AMM655202:AMP655202 AWI655202:AWL655202 BGE655202:BGH655202 BQA655202:BQD655202 BZW655202:BZZ655202 CJS655202:CJV655202 CTO655202:CTR655202 DDK655202:DDN655202 DNG655202:DNJ655202 DXC655202:DXF655202 EGY655202:EHB655202 EQU655202:EQX655202 FAQ655202:FAT655202 FKM655202:FKP655202 FUI655202:FUL655202 GEE655202:GEH655202 GOA655202:GOD655202 GXW655202:GXZ655202 HHS655202:HHV655202 HRO655202:HRR655202 IBK655202:IBN655202 ILG655202:ILJ655202 IVC655202:IVF655202 JEY655202:JFB655202 JOU655202:JOX655202 JYQ655202:JYT655202 KIM655202:KIP655202 KSI655202:KSL655202 LCE655202:LCH655202 LMA655202:LMD655202 LVW655202:LVZ655202 MFS655202:MFV655202 MPO655202:MPR655202 MZK655202:MZN655202 NJG655202:NJJ655202 NTC655202:NTF655202 OCY655202:ODB655202 OMU655202:OMX655202 OWQ655202:OWT655202 PGM655202:PGP655202 PQI655202:PQL655202 QAE655202:QAH655202 QKA655202:QKD655202 QTW655202:QTZ655202 RDS655202:RDV655202 RNO655202:RNR655202 RXK655202:RXN655202 SHG655202:SHJ655202 SRC655202:SRF655202 TAY655202:TBB655202 TKU655202:TKX655202 TUQ655202:TUT655202 UEM655202:UEP655202 UOI655202:UOL655202 UYE655202:UYH655202 VIA655202:VID655202 VRW655202:VRZ655202 WBS655202:WBV655202 WLO655202:WLR655202 WVK655202:WVN655202 IY720738:JB720738 SU720738:SX720738 ACQ720738:ACT720738 AMM720738:AMP720738 AWI720738:AWL720738 BGE720738:BGH720738 BQA720738:BQD720738 BZW720738:BZZ720738 CJS720738:CJV720738 CTO720738:CTR720738 DDK720738:DDN720738 DNG720738:DNJ720738 DXC720738:DXF720738 EGY720738:EHB720738 EQU720738:EQX720738 FAQ720738:FAT720738 FKM720738:FKP720738 FUI720738:FUL720738 GEE720738:GEH720738 GOA720738:GOD720738 GXW720738:GXZ720738 HHS720738:HHV720738 HRO720738:HRR720738 IBK720738:IBN720738 ILG720738:ILJ720738 IVC720738:IVF720738 JEY720738:JFB720738 JOU720738:JOX720738 JYQ720738:JYT720738 KIM720738:KIP720738 KSI720738:KSL720738 LCE720738:LCH720738 LMA720738:LMD720738 LVW720738:LVZ720738 MFS720738:MFV720738 MPO720738:MPR720738 MZK720738:MZN720738 NJG720738:NJJ720738 NTC720738:NTF720738 OCY720738:ODB720738 OMU720738:OMX720738 OWQ720738:OWT720738 PGM720738:PGP720738 PQI720738:PQL720738 QAE720738:QAH720738 QKA720738:QKD720738 QTW720738:QTZ720738 RDS720738:RDV720738 RNO720738:RNR720738 RXK720738:RXN720738 SHG720738:SHJ720738 SRC720738:SRF720738 TAY720738:TBB720738 TKU720738:TKX720738 TUQ720738:TUT720738 UEM720738:UEP720738 UOI720738:UOL720738 UYE720738:UYH720738 VIA720738:VID720738 VRW720738:VRZ720738 WBS720738:WBV720738 WLO720738:WLR720738 WVK720738:WVN720738 IY786274:JB786274 SU786274:SX786274 ACQ786274:ACT786274 AMM786274:AMP786274 AWI786274:AWL786274 BGE786274:BGH786274 BQA786274:BQD786274 BZW786274:BZZ786274 CJS786274:CJV786274 CTO786274:CTR786274 DDK786274:DDN786274 DNG786274:DNJ786274 DXC786274:DXF786274 EGY786274:EHB786274 EQU786274:EQX786274 FAQ786274:FAT786274 FKM786274:FKP786274 FUI786274:FUL786274 GEE786274:GEH786274 GOA786274:GOD786274 GXW786274:GXZ786274 HHS786274:HHV786274 HRO786274:HRR786274 IBK786274:IBN786274 ILG786274:ILJ786274 IVC786274:IVF786274 JEY786274:JFB786274 JOU786274:JOX786274 JYQ786274:JYT786274 KIM786274:KIP786274 KSI786274:KSL786274 LCE786274:LCH786274 LMA786274:LMD786274 LVW786274:LVZ786274 MFS786274:MFV786274 MPO786274:MPR786274 MZK786274:MZN786274 NJG786274:NJJ786274 NTC786274:NTF786274 OCY786274:ODB786274 OMU786274:OMX786274 OWQ786274:OWT786274 PGM786274:PGP786274 PQI786274:PQL786274 QAE786274:QAH786274 QKA786274:QKD786274 QTW786274:QTZ786274 RDS786274:RDV786274 RNO786274:RNR786274 RXK786274:RXN786274 SHG786274:SHJ786274 SRC786274:SRF786274 TAY786274:TBB786274 TKU786274:TKX786274 TUQ786274:TUT786274 UEM786274:UEP786274 UOI786274:UOL786274 UYE786274:UYH786274 VIA786274:VID786274 VRW786274:VRZ786274 WBS786274:WBV786274 WLO786274:WLR786274 WVK786274:WVN786274 IY851810:JB851810 SU851810:SX851810 ACQ851810:ACT851810 AMM851810:AMP851810 AWI851810:AWL851810 BGE851810:BGH851810 BQA851810:BQD851810 BZW851810:BZZ851810 CJS851810:CJV851810 CTO851810:CTR851810 DDK851810:DDN851810 DNG851810:DNJ851810 DXC851810:DXF851810 EGY851810:EHB851810 EQU851810:EQX851810 FAQ851810:FAT851810 FKM851810:FKP851810 FUI851810:FUL851810 GEE851810:GEH851810 GOA851810:GOD851810 GXW851810:GXZ851810 HHS851810:HHV851810 HRO851810:HRR851810 IBK851810:IBN851810 ILG851810:ILJ851810 IVC851810:IVF851810 JEY851810:JFB851810 JOU851810:JOX851810 JYQ851810:JYT851810 KIM851810:KIP851810 KSI851810:KSL851810 LCE851810:LCH851810 LMA851810:LMD851810 LVW851810:LVZ851810 MFS851810:MFV851810 MPO851810:MPR851810 MZK851810:MZN851810 NJG851810:NJJ851810 NTC851810:NTF851810 OCY851810:ODB851810 OMU851810:OMX851810 OWQ851810:OWT851810 PGM851810:PGP851810 PQI851810:PQL851810 QAE851810:QAH851810 QKA851810:QKD851810 QTW851810:QTZ851810 RDS851810:RDV851810 RNO851810:RNR851810 RXK851810:RXN851810 SHG851810:SHJ851810 SRC851810:SRF851810 TAY851810:TBB851810 TKU851810:TKX851810 TUQ851810:TUT851810 UEM851810:UEP851810 UOI851810:UOL851810 UYE851810:UYH851810 VIA851810:VID851810 VRW851810:VRZ851810 WBS851810:WBV851810 WLO851810:WLR851810 WVK851810:WVN851810 IY917346:JB917346 SU917346:SX917346 ACQ917346:ACT917346 AMM917346:AMP917346 AWI917346:AWL917346 BGE917346:BGH917346 BQA917346:BQD917346 BZW917346:BZZ917346 CJS917346:CJV917346 CTO917346:CTR917346 DDK917346:DDN917346 DNG917346:DNJ917346 DXC917346:DXF917346 EGY917346:EHB917346 EQU917346:EQX917346 FAQ917346:FAT917346 FKM917346:FKP917346 FUI917346:FUL917346 GEE917346:GEH917346 GOA917346:GOD917346 GXW917346:GXZ917346 HHS917346:HHV917346 HRO917346:HRR917346 IBK917346:IBN917346 ILG917346:ILJ917346 IVC917346:IVF917346 JEY917346:JFB917346 JOU917346:JOX917346 JYQ917346:JYT917346 KIM917346:KIP917346 KSI917346:KSL917346 LCE917346:LCH917346 LMA917346:LMD917346 LVW917346:LVZ917346 MFS917346:MFV917346 MPO917346:MPR917346 MZK917346:MZN917346 NJG917346:NJJ917346 NTC917346:NTF917346 OCY917346:ODB917346 OMU917346:OMX917346 OWQ917346:OWT917346 PGM917346:PGP917346 PQI917346:PQL917346 QAE917346:QAH917346 QKA917346:QKD917346 QTW917346:QTZ917346 RDS917346:RDV917346 RNO917346:RNR917346 RXK917346:RXN917346 SHG917346:SHJ917346 SRC917346:SRF917346 TAY917346:TBB917346 TKU917346:TKX917346 TUQ917346:TUT917346 UEM917346:UEP917346 UOI917346:UOL917346 UYE917346:UYH917346 VIA917346:VID917346 VRW917346:VRZ917346 WBS917346:WBV917346 WLO917346:WLR917346 WVK917346:WVN917346 IY982882:JB982882 SU982882:SX982882 ACQ982882:ACT982882 AMM982882:AMP982882 AWI982882:AWL982882 BGE982882:BGH982882 BQA982882:BQD982882 BZW982882:BZZ982882 CJS982882:CJV982882 CTO982882:CTR982882 DDK982882:DDN982882 DNG982882:DNJ982882 DXC982882:DXF982882 EGY982882:EHB982882 EQU982882:EQX982882 FAQ982882:FAT982882 FKM982882:FKP982882 FUI982882:FUL982882 GEE982882:GEH982882 GOA982882:GOD982882 GXW982882:GXZ982882 HHS982882:HHV982882 HRO982882:HRR982882 IBK982882:IBN982882 ILG982882:ILJ982882 IVC982882:IVF982882 JEY982882:JFB982882 JOU982882:JOX982882 JYQ982882:JYT982882 KIM982882:KIP982882 KSI982882:KSL982882 LCE982882:LCH982882 LMA982882:LMD982882 LVW982882:LVZ982882 MFS982882:MFV982882 MPO982882:MPR982882 MZK982882:MZN982882 NJG982882:NJJ982882 NTC982882:NTF982882 OCY982882:ODB982882 OMU982882:OMX982882 OWQ982882:OWT982882 PGM982882:PGP982882 PQI982882:PQL982882 QAE982882:QAH982882 QKA982882:QKD982882 QTW982882:QTZ982882 RDS982882:RDV982882 RNO982882:RNR982882 RXK982882:RXN982882 SHG982882:SHJ982882 SRC982882:SRF982882 TAY982882:TBB982882 TKU982882:TKX982882 TUQ982882:TUT982882 UEM982882:UEP982882 UOI982882:UOL982882 UYE982882:UYH982882 VIA982882:VID982882 VRW982882:VRZ982882 WBS982882:WBV982882 WLO982882:WLR982882 WVK982882:WVN982882 F982882:J982882 F917346:J917346 F851810:J851810 F786274:J786274 F720738:J720738 F655202:J655202 F589666:J589666 F524130:J524130 F458594:J458594 F393058:J393058 F327522:J327522 F261986:J261986 F196450:J196450 F130914:J130914 F65378:J65378 F4:J4" xr:uid="{CC683C99-623C-4A66-AF1A-737C3DA18AB7}"/>
  </dataValidations>
  <pageMargins left="0.7" right="0.7" top="0.75" bottom="0.75" header="0.3" footer="0.3"/>
  <pageSetup paperSize="5" scale="37"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AF752929-FDA7-45EC-A59D-954551E05EB7}">
          <x14:formula1>
            <xm:f>#REF!</xm:f>
          </x14:formula1>
          <xm:sqref>U8:U11 WCK52 WMG52 WWC52 U52 JQ52 TM52 ADI52 ANE52 AXA52 BGW52 BQS52 CAO52 CKK52 CUG52 DEC52 DNY52 DXU52 EHQ52 ERM52 FBI52 FLE52 FVA52 GEW52 GOS52 GYO52 HIK52 HSG52 ICC52 ILY52 IVU52 JFQ52 JPM52 JZI52 KJE52 KTA52 LCW52 LMS52 LWO52 MGK52 MQG52 NAC52 NJY52 NTU52 ODQ52 ONM52 OXI52 PHE52 PRA52 QAW52 QKS52 QUO52 REK52 ROG52 RYC52 SHY52 SRU52 TBQ52 TLM52 TVI52 UFE52 UPA52 UYW52 VIS52 VSO52 WVQ982908:WVQ982927 WLU982908:WLU982927 WBY982908:WBY982927 VSC982908:VSC982927 VIG982908:VIG982927 UYK982908:UYK982927 UOO982908:UOO982927 UES982908:UES982927 TUW982908:TUW982927 TLA982908:TLA982927 TBE982908:TBE982927 SRI982908:SRI982927 SHM982908:SHM982927 RXQ982908:RXQ982927 RNU982908:RNU982927 RDY982908:RDY982927 QUC982908:QUC982927 QKG982908:QKG982927 QAK982908:QAK982927 PQO982908:PQO982927 PGS982908:PGS982927 OWW982908:OWW982927 ONA982908:ONA982927 ODE982908:ODE982927 NTI982908:NTI982927 NJM982908:NJM982927 MZQ982908:MZQ982927 MPU982908:MPU982927 MFY982908:MFY982927 LWC982908:LWC982927 LMG982908:LMG982927 LCK982908:LCK982927 KSO982908:KSO982927 KIS982908:KIS982927 JYW982908:JYW982927 JPA982908:JPA982927 JFE982908:JFE982927 IVI982908:IVI982927 ILM982908:ILM982927 IBQ982908:IBQ982927 HRU982908:HRU982927 HHY982908:HHY982927 GYC982908:GYC982927 GOG982908:GOG982927 GEK982908:GEK982927 FUO982908:FUO982927 FKS982908:FKS982927 FAW982908:FAW982927 ERA982908:ERA982927 EHE982908:EHE982927 DXI982908:DXI982927 DNM982908:DNM982927 DDQ982908:DDQ982927 CTU982908:CTU982927 CJY982908:CJY982927 CAC982908:CAC982927 BQG982908:BQG982927 BGK982908:BGK982927 AWO982908:AWO982927 AMS982908:AMS982927 ACW982908:ACW982927 TA982908:TA982927 JE982908:JE982927 WVQ917372:WVQ917391 WLU917372:WLU917391 WBY917372:WBY917391 VSC917372:VSC917391 VIG917372:VIG917391 UYK917372:UYK917391 UOO917372:UOO917391 UES917372:UES917391 TUW917372:TUW917391 TLA917372:TLA917391 TBE917372:TBE917391 SRI917372:SRI917391 SHM917372:SHM917391 RXQ917372:RXQ917391 RNU917372:RNU917391 RDY917372:RDY917391 QUC917372:QUC917391 QKG917372:QKG917391 QAK917372:QAK917391 PQO917372:PQO917391 PGS917372:PGS917391 OWW917372:OWW917391 ONA917372:ONA917391 ODE917372:ODE917391 NTI917372:NTI917391 NJM917372:NJM917391 MZQ917372:MZQ917391 MPU917372:MPU917391 MFY917372:MFY917391 LWC917372:LWC917391 LMG917372:LMG917391 LCK917372:LCK917391 KSO917372:KSO917391 KIS917372:KIS917391 JYW917372:JYW917391 JPA917372:JPA917391 JFE917372:JFE917391 IVI917372:IVI917391 ILM917372:ILM917391 IBQ917372:IBQ917391 HRU917372:HRU917391 HHY917372:HHY917391 GYC917372:GYC917391 GOG917372:GOG917391 GEK917372:GEK917391 FUO917372:FUO917391 FKS917372:FKS917391 FAW917372:FAW917391 ERA917372:ERA917391 EHE917372:EHE917391 DXI917372:DXI917391 DNM917372:DNM917391 DDQ917372:DDQ917391 CTU917372:CTU917391 CJY917372:CJY917391 CAC917372:CAC917391 BQG917372:BQG917391 BGK917372:BGK917391 AWO917372:AWO917391 AMS917372:AMS917391 ACW917372:ACW917391 TA917372:TA917391 JE917372:JE917391 WVQ851836:WVQ851855 WLU851836:WLU851855 WBY851836:WBY851855 VSC851836:VSC851855 VIG851836:VIG851855 UYK851836:UYK851855 UOO851836:UOO851855 UES851836:UES851855 TUW851836:TUW851855 TLA851836:TLA851855 TBE851836:TBE851855 SRI851836:SRI851855 SHM851836:SHM851855 RXQ851836:RXQ851855 RNU851836:RNU851855 RDY851836:RDY851855 QUC851836:QUC851855 QKG851836:QKG851855 QAK851836:QAK851855 PQO851836:PQO851855 PGS851836:PGS851855 OWW851836:OWW851855 ONA851836:ONA851855 ODE851836:ODE851855 NTI851836:NTI851855 NJM851836:NJM851855 MZQ851836:MZQ851855 MPU851836:MPU851855 MFY851836:MFY851855 LWC851836:LWC851855 LMG851836:LMG851855 LCK851836:LCK851855 KSO851836:KSO851855 KIS851836:KIS851855 JYW851836:JYW851855 JPA851836:JPA851855 JFE851836:JFE851855 IVI851836:IVI851855 ILM851836:ILM851855 IBQ851836:IBQ851855 HRU851836:HRU851855 HHY851836:HHY851855 GYC851836:GYC851855 GOG851836:GOG851855 GEK851836:GEK851855 FUO851836:FUO851855 FKS851836:FKS851855 FAW851836:FAW851855 ERA851836:ERA851855 EHE851836:EHE851855 DXI851836:DXI851855 DNM851836:DNM851855 DDQ851836:DDQ851855 CTU851836:CTU851855 CJY851836:CJY851855 CAC851836:CAC851855 BQG851836:BQG851855 BGK851836:BGK851855 AWO851836:AWO851855 AMS851836:AMS851855 ACW851836:ACW851855 TA851836:TA851855 JE851836:JE851855 WVQ786300:WVQ786319 WLU786300:WLU786319 WBY786300:WBY786319 VSC786300:VSC786319 VIG786300:VIG786319 UYK786300:UYK786319 UOO786300:UOO786319 UES786300:UES786319 TUW786300:TUW786319 TLA786300:TLA786319 TBE786300:TBE786319 SRI786300:SRI786319 SHM786300:SHM786319 RXQ786300:RXQ786319 RNU786300:RNU786319 RDY786300:RDY786319 QUC786300:QUC786319 QKG786300:QKG786319 QAK786300:QAK786319 PQO786300:PQO786319 PGS786300:PGS786319 OWW786300:OWW786319 ONA786300:ONA786319 ODE786300:ODE786319 NTI786300:NTI786319 NJM786300:NJM786319 MZQ786300:MZQ786319 MPU786300:MPU786319 MFY786300:MFY786319 LWC786300:LWC786319 LMG786300:LMG786319 LCK786300:LCK786319 KSO786300:KSO786319 KIS786300:KIS786319 JYW786300:JYW786319 JPA786300:JPA786319 JFE786300:JFE786319 IVI786300:IVI786319 ILM786300:ILM786319 IBQ786300:IBQ786319 HRU786300:HRU786319 HHY786300:HHY786319 GYC786300:GYC786319 GOG786300:GOG786319 GEK786300:GEK786319 FUO786300:FUO786319 FKS786300:FKS786319 FAW786300:FAW786319 ERA786300:ERA786319 EHE786300:EHE786319 DXI786300:DXI786319 DNM786300:DNM786319 DDQ786300:DDQ786319 CTU786300:CTU786319 CJY786300:CJY786319 CAC786300:CAC786319 BQG786300:BQG786319 BGK786300:BGK786319 AWO786300:AWO786319 AMS786300:AMS786319 ACW786300:ACW786319 TA786300:TA786319 JE786300:JE786319 WVQ720764:WVQ720783 WLU720764:WLU720783 WBY720764:WBY720783 VSC720764:VSC720783 VIG720764:VIG720783 UYK720764:UYK720783 UOO720764:UOO720783 UES720764:UES720783 TUW720764:TUW720783 TLA720764:TLA720783 TBE720764:TBE720783 SRI720764:SRI720783 SHM720764:SHM720783 RXQ720764:RXQ720783 RNU720764:RNU720783 RDY720764:RDY720783 QUC720764:QUC720783 QKG720764:QKG720783 QAK720764:QAK720783 PQO720764:PQO720783 PGS720764:PGS720783 OWW720764:OWW720783 ONA720764:ONA720783 ODE720764:ODE720783 NTI720764:NTI720783 NJM720764:NJM720783 MZQ720764:MZQ720783 MPU720764:MPU720783 MFY720764:MFY720783 LWC720764:LWC720783 LMG720764:LMG720783 LCK720764:LCK720783 KSO720764:KSO720783 KIS720764:KIS720783 JYW720764:JYW720783 JPA720764:JPA720783 JFE720764:JFE720783 IVI720764:IVI720783 ILM720764:ILM720783 IBQ720764:IBQ720783 HRU720764:HRU720783 HHY720764:HHY720783 GYC720764:GYC720783 GOG720764:GOG720783 GEK720764:GEK720783 FUO720764:FUO720783 FKS720764:FKS720783 FAW720764:FAW720783 ERA720764:ERA720783 EHE720764:EHE720783 DXI720764:DXI720783 DNM720764:DNM720783 DDQ720764:DDQ720783 CTU720764:CTU720783 CJY720764:CJY720783 CAC720764:CAC720783 BQG720764:BQG720783 BGK720764:BGK720783 AWO720764:AWO720783 AMS720764:AMS720783 ACW720764:ACW720783 TA720764:TA720783 JE720764:JE720783 WVQ655228:WVQ655247 WLU655228:WLU655247 WBY655228:WBY655247 VSC655228:VSC655247 VIG655228:VIG655247 UYK655228:UYK655247 UOO655228:UOO655247 UES655228:UES655247 TUW655228:TUW655247 TLA655228:TLA655247 TBE655228:TBE655247 SRI655228:SRI655247 SHM655228:SHM655247 RXQ655228:RXQ655247 RNU655228:RNU655247 RDY655228:RDY655247 QUC655228:QUC655247 QKG655228:QKG655247 QAK655228:QAK655247 PQO655228:PQO655247 PGS655228:PGS655247 OWW655228:OWW655247 ONA655228:ONA655247 ODE655228:ODE655247 NTI655228:NTI655247 NJM655228:NJM655247 MZQ655228:MZQ655247 MPU655228:MPU655247 MFY655228:MFY655247 LWC655228:LWC655247 LMG655228:LMG655247 LCK655228:LCK655247 KSO655228:KSO655247 KIS655228:KIS655247 JYW655228:JYW655247 JPA655228:JPA655247 JFE655228:JFE655247 IVI655228:IVI655247 ILM655228:ILM655247 IBQ655228:IBQ655247 HRU655228:HRU655247 HHY655228:HHY655247 GYC655228:GYC655247 GOG655228:GOG655247 GEK655228:GEK655247 FUO655228:FUO655247 FKS655228:FKS655247 FAW655228:FAW655247 ERA655228:ERA655247 EHE655228:EHE655247 DXI655228:DXI655247 DNM655228:DNM655247 DDQ655228:DDQ655247 CTU655228:CTU655247 CJY655228:CJY655247 CAC655228:CAC655247 BQG655228:BQG655247 BGK655228:BGK655247 AWO655228:AWO655247 AMS655228:AMS655247 ACW655228:ACW655247 TA655228:TA655247 JE655228:JE655247 WVQ589692:WVQ589711 WLU589692:WLU589711 WBY589692:WBY589711 VSC589692:VSC589711 VIG589692:VIG589711 UYK589692:UYK589711 UOO589692:UOO589711 UES589692:UES589711 TUW589692:TUW589711 TLA589692:TLA589711 TBE589692:TBE589711 SRI589692:SRI589711 SHM589692:SHM589711 RXQ589692:RXQ589711 RNU589692:RNU589711 RDY589692:RDY589711 QUC589692:QUC589711 QKG589692:QKG589711 QAK589692:QAK589711 PQO589692:PQO589711 PGS589692:PGS589711 OWW589692:OWW589711 ONA589692:ONA589711 ODE589692:ODE589711 NTI589692:NTI589711 NJM589692:NJM589711 MZQ589692:MZQ589711 MPU589692:MPU589711 MFY589692:MFY589711 LWC589692:LWC589711 LMG589692:LMG589711 LCK589692:LCK589711 KSO589692:KSO589711 KIS589692:KIS589711 JYW589692:JYW589711 JPA589692:JPA589711 JFE589692:JFE589711 IVI589692:IVI589711 ILM589692:ILM589711 IBQ589692:IBQ589711 HRU589692:HRU589711 HHY589692:HHY589711 GYC589692:GYC589711 GOG589692:GOG589711 GEK589692:GEK589711 FUO589692:FUO589711 FKS589692:FKS589711 FAW589692:FAW589711 ERA589692:ERA589711 EHE589692:EHE589711 DXI589692:DXI589711 DNM589692:DNM589711 DDQ589692:DDQ589711 CTU589692:CTU589711 CJY589692:CJY589711 CAC589692:CAC589711 BQG589692:BQG589711 BGK589692:BGK589711 AWO589692:AWO589711 AMS589692:AMS589711 ACW589692:ACW589711 TA589692:TA589711 JE589692:JE589711 WVQ524156:WVQ524175 WLU524156:WLU524175 WBY524156:WBY524175 VSC524156:VSC524175 VIG524156:VIG524175 UYK524156:UYK524175 UOO524156:UOO524175 UES524156:UES524175 TUW524156:TUW524175 TLA524156:TLA524175 TBE524156:TBE524175 SRI524156:SRI524175 SHM524156:SHM524175 RXQ524156:RXQ524175 RNU524156:RNU524175 RDY524156:RDY524175 QUC524156:QUC524175 QKG524156:QKG524175 QAK524156:QAK524175 PQO524156:PQO524175 PGS524156:PGS524175 OWW524156:OWW524175 ONA524156:ONA524175 ODE524156:ODE524175 NTI524156:NTI524175 NJM524156:NJM524175 MZQ524156:MZQ524175 MPU524156:MPU524175 MFY524156:MFY524175 LWC524156:LWC524175 LMG524156:LMG524175 LCK524156:LCK524175 KSO524156:KSO524175 KIS524156:KIS524175 JYW524156:JYW524175 JPA524156:JPA524175 JFE524156:JFE524175 IVI524156:IVI524175 ILM524156:ILM524175 IBQ524156:IBQ524175 HRU524156:HRU524175 HHY524156:HHY524175 GYC524156:GYC524175 GOG524156:GOG524175 GEK524156:GEK524175 FUO524156:FUO524175 FKS524156:FKS524175 FAW524156:FAW524175 ERA524156:ERA524175 EHE524156:EHE524175 DXI524156:DXI524175 DNM524156:DNM524175 DDQ524156:DDQ524175 CTU524156:CTU524175 CJY524156:CJY524175 CAC524156:CAC524175 BQG524156:BQG524175 BGK524156:BGK524175 AWO524156:AWO524175 AMS524156:AMS524175 ACW524156:ACW524175 TA524156:TA524175 JE524156:JE524175 WVQ458620:WVQ458639 WLU458620:WLU458639 WBY458620:WBY458639 VSC458620:VSC458639 VIG458620:VIG458639 UYK458620:UYK458639 UOO458620:UOO458639 UES458620:UES458639 TUW458620:TUW458639 TLA458620:TLA458639 TBE458620:TBE458639 SRI458620:SRI458639 SHM458620:SHM458639 RXQ458620:RXQ458639 RNU458620:RNU458639 RDY458620:RDY458639 QUC458620:QUC458639 QKG458620:QKG458639 QAK458620:QAK458639 PQO458620:PQO458639 PGS458620:PGS458639 OWW458620:OWW458639 ONA458620:ONA458639 ODE458620:ODE458639 NTI458620:NTI458639 NJM458620:NJM458639 MZQ458620:MZQ458639 MPU458620:MPU458639 MFY458620:MFY458639 LWC458620:LWC458639 LMG458620:LMG458639 LCK458620:LCK458639 KSO458620:KSO458639 KIS458620:KIS458639 JYW458620:JYW458639 JPA458620:JPA458639 JFE458620:JFE458639 IVI458620:IVI458639 ILM458620:ILM458639 IBQ458620:IBQ458639 HRU458620:HRU458639 HHY458620:HHY458639 GYC458620:GYC458639 GOG458620:GOG458639 GEK458620:GEK458639 FUO458620:FUO458639 FKS458620:FKS458639 FAW458620:FAW458639 ERA458620:ERA458639 EHE458620:EHE458639 DXI458620:DXI458639 DNM458620:DNM458639 DDQ458620:DDQ458639 CTU458620:CTU458639 CJY458620:CJY458639 CAC458620:CAC458639 BQG458620:BQG458639 BGK458620:BGK458639 AWO458620:AWO458639 AMS458620:AMS458639 ACW458620:ACW458639 TA458620:TA458639 JE458620:JE458639 WVQ393084:WVQ393103 WLU393084:WLU393103 WBY393084:WBY393103 VSC393084:VSC393103 VIG393084:VIG393103 UYK393084:UYK393103 UOO393084:UOO393103 UES393084:UES393103 TUW393084:TUW393103 TLA393084:TLA393103 TBE393084:TBE393103 SRI393084:SRI393103 SHM393084:SHM393103 RXQ393084:RXQ393103 RNU393084:RNU393103 RDY393084:RDY393103 QUC393084:QUC393103 QKG393084:QKG393103 QAK393084:QAK393103 PQO393084:PQO393103 PGS393084:PGS393103 OWW393084:OWW393103 ONA393084:ONA393103 ODE393084:ODE393103 NTI393084:NTI393103 NJM393084:NJM393103 MZQ393084:MZQ393103 MPU393084:MPU393103 MFY393084:MFY393103 LWC393084:LWC393103 LMG393084:LMG393103 LCK393084:LCK393103 KSO393084:KSO393103 KIS393084:KIS393103 JYW393084:JYW393103 JPA393084:JPA393103 JFE393084:JFE393103 IVI393084:IVI393103 ILM393084:ILM393103 IBQ393084:IBQ393103 HRU393084:HRU393103 HHY393084:HHY393103 GYC393084:GYC393103 GOG393084:GOG393103 GEK393084:GEK393103 FUO393084:FUO393103 FKS393084:FKS393103 FAW393084:FAW393103 ERA393084:ERA393103 EHE393084:EHE393103 DXI393084:DXI393103 DNM393084:DNM393103 DDQ393084:DDQ393103 CTU393084:CTU393103 CJY393084:CJY393103 CAC393084:CAC393103 BQG393084:BQG393103 BGK393084:BGK393103 AWO393084:AWO393103 AMS393084:AMS393103 ACW393084:ACW393103 TA393084:TA393103 JE393084:JE393103 WVQ327548:WVQ327567 WLU327548:WLU327567 WBY327548:WBY327567 VSC327548:VSC327567 VIG327548:VIG327567 UYK327548:UYK327567 UOO327548:UOO327567 UES327548:UES327567 TUW327548:TUW327567 TLA327548:TLA327567 TBE327548:TBE327567 SRI327548:SRI327567 SHM327548:SHM327567 RXQ327548:RXQ327567 RNU327548:RNU327567 RDY327548:RDY327567 QUC327548:QUC327567 QKG327548:QKG327567 QAK327548:QAK327567 PQO327548:PQO327567 PGS327548:PGS327567 OWW327548:OWW327567 ONA327548:ONA327567 ODE327548:ODE327567 NTI327548:NTI327567 NJM327548:NJM327567 MZQ327548:MZQ327567 MPU327548:MPU327567 MFY327548:MFY327567 LWC327548:LWC327567 LMG327548:LMG327567 LCK327548:LCK327567 KSO327548:KSO327567 KIS327548:KIS327567 JYW327548:JYW327567 JPA327548:JPA327567 JFE327548:JFE327567 IVI327548:IVI327567 ILM327548:ILM327567 IBQ327548:IBQ327567 HRU327548:HRU327567 HHY327548:HHY327567 GYC327548:GYC327567 GOG327548:GOG327567 GEK327548:GEK327567 FUO327548:FUO327567 FKS327548:FKS327567 FAW327548:FAW327567 ERA327548:ERA327567 EHE327548:EHE327567 DXI327548:DXI327567 DNM327548:DNM327567 DDQ327548:DDQ327567 CTU327548:CTU327567 CJY327548:CJY327567 CAC327548:CAC327567 BQG327548:BQG327567 BGK327548:BGK327567 AWO327548:AWO327567 AMS327548:AMS327567 ACW327548:ACW327567 TA327548:TA327567 JE327548:JE327567 WVQ262012:WVQ262031 WLU262012:WLU262031 WBY262012:WBY262031 VSC262012:VSC262031 VIG262012:VIG262031 UYK262012:UYK262031 UOO262012:UOO262031 UES262012:UES262031 TUW262012:TUW262031 TLA262012:TLA262031 TBE262012:TBE262031 SRI262012:SRI262031 SHM262012:SHM262031 RXQ262012:RXQ262031 RNU262012:RNU262031 RDY262012:RDY262031 QUC262012:QUC262031 QKG262012:QKG262031 QAK262012:QAK262031 PQO262012:PQO262031 PGS262012:PGS262031 OWW262012:OWW262031 ONA262012:ONA262031 ODE262012:ODE262031 NTI262012:NTI262031 NJM262012:NJM262031 MZQ262012:MZQ262031 MPU262012:MPU262031 MFY262012:MFY262031 LWC262012:LWC262031 LMG262012:LMG262031 LCK262012:LCK262031 KSO262012:KSO262031 KIS262012:KIS262031 JYW262012:JYW262031 JPA262012:JPA262031 JFE262012:JFE262031 IVI262012:IVI262031 ILM262012:ILM262031 IBQ262012:IBQ262031 HRU262012:HRU262031 HHY262012:HHY262031 GYC262012:GYC262031 GOG262012:GOG262031 GEK262012:GEK262031 FUO262012:FUO262031 FKS262012:FKS262031 FAW262012:FAW262031 ERA262012:ERA262031 EHE262012:EHE262031 DXI262012:DXI262031 DNM262012:DNM262031 DDQ262012:DDQ262031 CTU262012:CTU262031 CJY262012:CJY262031 CAC262012:CAC262031 BQG262012:BQG262031 BGK262012:BGK262031 AWO262012:AWO262031 AMS262012:AMS262031 ACW262012:ACW262031 TA262012:TA262031 JE262012:JE262031 WVQ196476:WVQ196495 WLU196476:WLU196495 WBY196476:WBY196495 VSC196476:VSC196495 VIG196476:VIG196495 UYK196476:UYK196495 UOO196476:UOO196495 UES196476:UES196495 TUW196476:TUW196495 TLA196476:TLA196495 TBE196476:TBE196495 SRI196476:SRI196495 SHM196476:SHM196495 RXQ196476:RXQ196495 RNU196476:RNU196495 RDY196476:RDY196495 QUC196476:QUC196495 QKG196476:QKG196495 QAK196476:QAK196495 PQO196476:PQO196495 PGS196476:PGS196495 OWW196476:OWW196495 ONA196476:ONA196495 ODE196476:ODE196495 NTI196476:NTI196495 NJM196476:NJM196495 MZQ196476:MZQ196495 MPU196476:MPU196495 MFY196476:MFY196495 LWC196476:LWC196495 LMG196476:LMG196495 LCK196476:LCK196495 KSO196476:KSO196495 KIS196476:KIS196495 JYW196476:JYW196495 JPA196476:JPA196495 JFE196476:JFE196495 IVI196476:IVI196495 ILM196476:ILM196495 IBQ196476:IBQ196495 HRU196476:HRU196495 HHY196476:HHY196495 GYC196476:GYC196495 GOG196476:GOG196495 GEK196476:GEK196495 FUO196476:FUO196495 FKS196476:FKS196495 FAW196476:FAW196495 ERA196476:ERA196495 EHE196476:EHE196495 DXI196476:DXI196495 DNM196476:DNM196495 DDQ196476:DDQ196495 CTU196476:CTU196495 CJY196476:CJY196495 CAC196476:CAC196495 BQG196476:BQG196495 BGK196476:BGK196495 AWO196476:AWO196495 AMS196476:AMS196495 ACW196476:ACW196495 TA196476:TA196495 JE196476:JE196495 WVQ130940:WVQ130959 WLU130940:WLU130959 WBY130940:WBY130959 VSC130940:VSC130959 VIG130940:VIG130959 UYK130940:UYK130959 UOO130940:UOO130959 UES130940:UES130959 TUW130940:TUW130959 TLA130940:TLA130959 TBE130940:TBE130959 SRI130940:SRI130959 SHM130940:SHM130959 RXQ130940:RXQ130959 RNU130940:RNU130959 RDY130940:RDY130959 QUC130940:QUC130959 QKG130940:QKG130959 QAK130940:QAK130959 PQO130940:PQO130959 PGS130940:PGS130959 OWW130940:OWW130959 ONA130940:ONA130959 ODE130940:ODE130959 NTI130940:NTI130959 NJM130940:NJM130959 MZQ130940:MZQ130959 MPU130940:MPU130959 MFY130940:MFY130959 LWC130940:LWC130959 LMG130940:LMG130959 LCK130940:LCK130959 KSO130940:KSO130959 KIS130940:KIS130959 JYW130940:JYW130959 JPA130940:JPA130959 JFE130940:JFE130959 IVI130940:IVI130959 ILM130940:ILM130959 IBQ130940:IBQ130959 HRU130940:HRU130959 HHY130940:HHY130959 GYC130940:GYC130959 GOG130940:GOG130959 GEK130940:GEK130959 FUO130940:FUO130959 FKS130940:FKS130959 FAW130940:FAW130959 ERA130940:ERA130959 EHE130940:EHE130959 DXI130940:DXI130959 DNM130940:DNM130959 DDQ130940:DDQ130959 CTU130940:CTU130959 CJY130940:CJY130959 CAC130940:CAC130959 BQG130940:BQG130959 BGK130940:BGK130959 AWO130940:AWO130959 AMS130940:AMS130959 ACW130940:ACW130959 TA130940:TA130959 JE130940:JE130959 WVQ65404:WVQ65423 WLU65404:WLU65423 WBY65404:WBY65423 VSC65404:VSC65423 VIG65404:VIG65423 UYK65404:UYK65423 UOO65404:UOO65423 UES65404:UES65423 TUW65404:TUW65423 TLA65404:TLA65423 TBE65404:TBE65423 SRI65404:SRI65423 SHM65404:SHM65423 RXQ65404:RXQ65423 RNU65404:RNU65423 RDY65404:RDY65423 QUC65404:QUC65423 QKG65404:QKG65423 QAK65404:QAK65423 PQO65404:PQO65423 PGS65404:PGS65423 OWW65404:OWW65423 ONA65404:ONA65423 ODE65404:ODE65423 NTI65404:NTI65423 NJM65404:NJM65423 MZQ65404:MZQ65423 MPU65404:MPU65423 MFY65404:MFY65423 LWC65404:LWC65423 LMG65404:LMG65423 LCK65404:LCK65423 KSO65404:KSO65423 KIS65404:KIS65423 JYW65404:JYW65423 JPA65404:JPA65423 JFE65404:JFE65423 IVI65404:IVI65423 ILM65404:ILM65423 IBQ65404:IBQ65423 HRU65404:HRU65423 HHY65404:HHY65423 GYC65404:GYC65423 GOG65404:GOG65423 GEK65404:GEK65423 FUO65404:FUO65423 FKS65404:FKS65423 FAW65404:FAW65423 ERA65404:ERA65423 EHE65404:EHE65423 DXI65404:DXI65423 DNM65404:DNM65423 DDQ65404:DDQ65423 CTU65404:CTU65423 CJY65404:CJY65423 CAC65404:CAC65423 BQG65404:BQG65423 BGK65404:BGK65423 AWO65404:AWO65423 AMS65404:AMS65423 ACW65404:ACW65423 TA65404:TA65423 JE65404:JE65423 WVQ982929:WVQ982958 WLU982929:WLU982958 WBY982929:WBY982958 VSC982929:VSC982958 VIG982929:VIG982958 UYK982929:UYK982958 UOO982929:UOO982958 UES982929:UES982958 TUW982929:TUW982958 TLA982929:TLA982958 TBE982929:TBE982958 SRI982929:SRI982958 SHM982929:SHM982958 RXQ982929:RXQ982958 RNU982929:RNU982958 RDY982929:RDY982958 QUC982929:QUC982958 QKG982929:QKG982958 QAK982929:QAK982958 PQO982929:PQO982958 PGS982929:PGS982958 OWW982929:OWW982958 ONA982929:ONA982958 ODE982929:ODE982958 NTI982929:NTI982958 NJM982929:NJM982958 MZQ982929:MZQ982958 MPU982929:MPU982958 MFY982929:MFY982958 LWC982929:LWC982958 LMG982929:LMG982958 LCK982929:LCK982958 KSO982929:KSO982958 KIS982929:KIS982958 JYW982929:JYW982958 JPA982929:JPA982958 JFE982929:JFE982958 IVI982929:IVI982958 ILM982929:ILM982958 IBQ982929:IBQ982958 HRU982929:HRU982958 HHY982929:HHY982958 GYC982929:GYC982958 GOG982929:GOG982958 GEK982929:GEK982958 FUO982929:FUO982958 FKS982929:FKS982958 FAW982929:FAW982958 ERA982929:ERA982958 EHE982929:EHE982958 DXI982929:DXI982958 DNM982929:DNM982958 DDQ982929:DDQ982958 CTU982929:CTU982958 CJY982929:CJY982958 CAC982929:CAC982958 BQG982929:BQG982958 BGK982929:BGK982958 AWO982929:AWO982958 AMS982929:AMS982958 ACW982929:ACW982958 TA982929:TA982958 JE982929:JE982958 WVQ917393:WVQ917422 WLU917393:WLU917422 WBY917393:WBY917422 VSC917393:VSC917422 VIG917393:VIG917422 UYK917393:UYK917422 UOO917393:UOO917422 UES917393:UES917422 TUW917393:TUW917422 TLA917393:TLA917422 TBE917393:TBE917422 SRI917393:SRI917422 SHM917393:SHM917422 RXQ917393:RXQ917422 RNU917393:RNU917422 RDY917393:RDY917422 QUC917393:QUC917422 QKG917393:QKG917422 QAK917393:QAK917422 PQO917393:PQO917422 PGS917393:PGS917422 OWW917393:OWW917422 ONA917393:ONA917422 ODE917393:ODE917422 NTI917393:NTI917422 NJM917393:NJM917422 MZQ917393:MZQ917422 MPU917393:MPU917422 MFY917393:MFY917422 LWC917393:LWC917422 LMG917393:LMG917422 LCK917393:LCK917422 KSO917393:KSO917422 KIS917393:KIS917422 JYW917393:JYW917422 JPA917393:JPA917422 JFE917393:JFE917422 IVI917393:IVI917422 ILM917393:ILM917422 IBQ917393:IBQ917422 HRU917393:HRU917422 HHY917393:HHY917422 GYC917393:GYC917422 GOG917393:GOG917422 GEK917393:GEK917422 FUO917393:FUO917422 FKS917393:FKS917422 FAW917393:FAW917422 ERA917393:ERA917422 EHE917393:EHE917422 DXI917393:DXI917422 DNM917393:DNM917422 DDQ917393:DDQ917422 CTU917393:CTU917422 CJY917393:CJY917422 CAC917393:CAC917422 BQG917393:BQG917422 BGK917393:BGK917422 AWO917393:AWO917422 AMS917393:AMS917422 ACW917393:ACW917422 TA917393:TA917422 JE917393:JE917422 WVQ851857:WVQ851886 WLU851857:WLU851886 WBY851857:WBY851886 VSC851857:VSC851886 VIG851857:VIG851886 UYK851857:UYK851886 UOO851857:UOO851886 UES851857:UES851886 TUW851857:TUW851886 TLA851857:TLA851886 TBE851857:TBE851886 SRI851857:SRI851886 SHM851857:SHM851886 RXQ851857:RXQ851886 RNU851857:RNU851886 RDY851857:RDY851886 QUC851857:QUC851886 QKG851857:QKG851886 QAK851857:QAK851886 PQO851857:PQO851886 PGS851857:PGS851886 OWW851857:OWW851886 ONA851857:ONA851886 ODE851857:ODE851886 NTI851857:NTI851886 NJM851857:NJM851886 MZQ851857:MZQ851886 MPU851857:MPU851886 MFY851857:MFY851886 LWC851857:LWC851886 LMG851857:LMG851886 LCK851857:LCK851886 KSO851857:KSO851886 KIS851857:KIS851886 JYW851857:JYW851886 JPA851857:JPA851886 JFE851857:JFE851886 IVI851857:IVI851886 ILM851857:ILM851886 IBQ851857:IBQ851886 HRU851857:HRU851886 HHY851857:HHY851886 GYC851857:GYC851886 GOG851857:GOG851886 GEK851857:GEK851886 FUO851857:FUO851886 FKS851857:FKS851886 FAW851857:FAW851886 ERA851857:ERA851886 EHE851857:EHE851886 DXI851857:DXI851886 DNM851857:DNM851886 DDQ851857:DDQ851886 CTU851857:CTU851886 CJY851857:CJY851886 CAC851857:CAC851886 BQG851857:BQG851886 BGK851857:BGK851886 AWO851857:AWO851886 AMS851857:AMS851886 ACW851857:ACW851886 TA851857:TA851886 JE851857:JE851886 WVQ786321:WVQ786350 WLU786321:WLU786350 WBY786321:WBY786350 VSC786321:VSC786350 VIG786321:VIG786350 UYK786321:UYK786350 UOO786321:UOO786350 UES786321:UES786350 TUW786321:TUW786350 TLA786321:TLA786350 TBE786321:TBE786350 SRI786321:SRI786350 SHM786321:SHM786350 RXQ786321:RXQ786350 RNU786321:RNU786350 RDY786321:RDY786350 QUC786321:QUC786350 QKG786321:QKG786350 QAK786321:QAK786350 PQO786321:PQO786350 PGS786321:PGS786350 OWW786321:OWW786350 ONA786321:ONA786350 ODE786321:ODE786350 NTI786321:NTI786350 NJM786321:NJM786350 MZQ786321:MZQ786350 MPU786321:MPU786350 MFY786321:MFY786350 LWC786321:LWC786350 LMG786321:LMG786350 LCK786321:LCK786350 KSO786321:KSO786350 KIS786321:KIS786350 JYW786321:JYW786350 JPA786321:JPA786350 JFE786321:JFE786350 IVI786321:IVI786350 ILM786321:ILM786350 IBQ786321:IBQ786350 HRU786321:HRU786350 HHY786321:HHY786350 GYC786321:GYC786350 GOG786321:GOG786350 GEK786321:GEK786350 FUO786321:FUO786350 FKS786321:FKS786350 FAW786321:FAW786350 ERA786321:ERA786350 EHE786321:EHE786350 DXI786321:DXI786350 DNM786321:DNM786350 DDQ786321:DDQ786350 CTU786321:CTU786350 CJY786321:CJY786350 CAC786321:CAC786350 BQG786321:BQG786350 BGK786321:BGK786350 AWO786321:AWO786350 AMS786321:AMS786350 ACW786321:ACW786350 TA786321:TA786350 JE786321:JE786350 WVQ720785:WVQ720814 WLU720785:WLU720814 WBY720785:WBY720814 VSC720785:VSC720814 VIG720785:VIG720814 UYK720785:UYK720814 UOO720785:UOO720814 UES720785:UES720814 TUW720785:TUW720814 TLA720785:TLA720814 TBE720785:TBE720814 SRI720785:SRI720814 SHM720785:SHM720814 RXQ720785:RXQ720814 RNU720785:RNU720814 RDY720785:RDY720814 QUC720785:QUC720814 QKG720785:QKG720814 QAK720785:QAK720814 PQO720785:PQO720814 PGS720785:PGS720814 OWW720785:OWW720814 ONA720785:ONA720814 ODE720785:ODE720814 NTI720785:NTI720814 NJM720785:NJM720814 MZQ720785:MZQ720814 MPU720785:MPU720814 MFY720785:MFY720814 LWC720785:LWC720814 LMG720785:LMG720814 LCK720785:LCK720814 KSO720785:KSO720814 KIS720785:KIS720814 JYW720785:JYW720814 JPA720785:JPA720814 JFE720785:JFE720814 IVI720785:IVI720814 ILM720785:ILM720814 IBQ720785:IBQ720814 HRU720785:HRU720814 HHY720785:HHY720814 GYC720785:GYC720814 GOG720785:GOG720814 GEK720785:GEK720814 FUO720785:FUO720814 FKS720785:FKS720814 FAW720785:FAW720814 ERA720785:ERA720814 EHE720785:EHE720814 DXI720785:DXI720814 DNM720785:DNM720814 DDQ720785:DDQ720814 CTU720785:CTU720814 CJY720785:CJY720814 CAC720785:CAC720814 BQG720785:BQG720814 BGK720785:BGK720814 AWO720785:AWO720814 AMS720785:AMS720814 ACW720785:ACW720814 TA720785:TA720814 JE720785:JE720814 WVQ655249:WVQ655278 WLU655249:WLU655278 WBY655249:WBY655278 VSC655249:VSC655278 VIG655249:VIG655278 UYK655249:UYK655278 UOO655249:UOO655278 UES655249:UES655278 TUW655249:TUW655278 TLA655249:TLA655278 TBE655249:TBE655278 SRI655249:SRI655278 SHM655249:SHM655278 RXQ655249:RXQ655278 RNU655249:RNU655278 RDY655249:RDY655278 QUC655249:QUC655278 QKG655249:QKG655278 QAK655249:QAK655278 PQO655249:PQO655278 PGS655249:PGS655278 OWW655249:OWW655278 ONA655249:ONA655278 ODE655249:ODE655278 NTI655249:NTI655278 NJM655249:NJM655278 MZQ655249:MZQ655278 MPU655249:MPU655278 MFY655249:MFY655278 LWC655249:LWC655278 LMG655249:LMG655278 LCK655249:LCK655278 KSO655249:KSO655278 KIS655249:KIS655278 JYW655249:JYW655278 JPA655249:JPA655278 JFE655249:JFE655278 IVI655249:IVI655278 ILM655249:ILM655278 IBQ655249:IBQ655278 HRU655249:HRU655278 HHY655249:HHY655278 GYC655249:GYC655278 GOG655249:GOG655278 GEK655249:GEK655278 FUO655249:FUO655278 FKS655249:FKS655278 FAW655249:FAW655278 ERA655249:ERA655278 EHE655249:EHE655278 DXI655249:DXI655278 DNM655249:DNM655278 DDQ655249:DDQ655278 CTU655249:CTU655278 CJY655249:CJY655278 CAC655249:CAC655278 BQG655249:BQG655278 BGK655249:BGK655278 AWO655249:AWO655278 AMS655249:AMS655278 ACW655249:ACW655278 TA655249:TA655278 JE655249:JE655278 WVQ589713:WVQ589742 WLU589713:WLU589742 WBY589713:WBY589742 VSC589713:VSC589742 VIG589713:VIG589742 UYK589713:UYK589742 UOO589713:UOO589742 UES589713:UES589742 TUW589713:TUW589742 TLA589713:TLA589742 TBE589713:TBE589742 SRI589713:SRI589742 SHM589713:SHM589742 RXQ589713:RXQ589742 RNU589713:RNU589742 RDY589713:RDY589742 QUC589713:QUC589742 QKG589713:QKG589742 QAK589713:QAK589742 PQO589713:PQO589742 PGS589713:PGS589742 OWW589713:OWW589742 ONA589713:ONA589742 ODE589713:ODE589742 NTI589713:NTI589742 NJM589713:NJM589742 MZQ589713:MZQ589742 MPU589713:MPU589742 MFY589713:MFY589742 LWC589713:LWC589742 LMG589713:LMG589742 LCK589713:LCK589742 KSO589713:KSO589742 KIS589713:KIS589742 JYW589713:JYW589742 JPA589713:JPA589742 JFE589713:JFE589742 IVI589713:IVI589742 ILM589713:ILM589742 IBQ589713:IBQ589742 HRU589713:HRU589742 HHY589713:HHY589742 GYC589713:GYC589742 GOG589713:GOG589742 GEK589713:GEK589742 FUO589713:FUO589742 FKS589713:FKS589742 FAW589713:FAW589742 ERA589713:ERA589742 EHE589713:EHE589742 DXI589713:DXI589742 DNM589713:DNM589742 DDQ589713:DDQ589742 CTU589713:CTU589742 CJY589713:CJY589742 CAC589713:CAC589742 BQG589713:BQG589742 BGK589713:BGK589742 AWO589713:AWO589742 AMS589713:AMS589742 ACW589713:ACW589742 TA589713:TA589742 JE589713:JE589742 WVQ524177:WVQ524206 WLU524177:WLU524206 WBY524177:WBY524206 VSC524177:VSC524206 VIG524177:VIG524206 UYK524177:UYK524206 UOO524177:UOO524206 UES524177:UES524206 TUW524177:TUW524206 TLA524177:TLA524206 TBE524177:TBE524206 SRI524177:SRI524206 SHM524177:SHM524206 RXQ524177:RXQ524206 RNU524177:RNU524206 RDY524177:RDY524206 QUC524177:QUC524206 QKG524177:QKG524206 QAK524177:QAK524206 PQO524177:PQO524206 PGS524177:PGS524206 OWW524177:OWW524206 ONA524177:ONA524206 ODE524177:ODE524206 NTI524177:NTI524206 NJM524177:NJM524206 MZQ524177:MZQ524206 MPU524177:MPU524206 MFY524177:MFY524206 LWC524177:LWC524206 LMG524177:LMG524206 LCK524177:LCK524206 KSO524177:KSO524206 KIS524177:KIS524206 JYW524177:JYW524206 JPA524177:JPA524206 JFE524177:JFE524206 IVI524177:IVI524206 ILM524177:ILM524206 IBQ524177:IBQ524206 HRU524177:HRU524206 HHY524177:HHY524206 GYC524177:GYC524206 GOG524177:GOG524206 GEK524177:GEK524206 FUO524177:FUO524206 FKS524177:FKS524206 FAW524177:FAW524206 ERA524177:ERA524206 EHE524177:EHE524206 DXI524177:DXI524206 DNM524177:DNM524206 DDQ524177:DDQ524206 CTU524177:CTU524206 CJY524177:CJY524206 CAC524177:CAC524206 BQG524177:BQG524206 BGK524177:BGK524206 AWO524177:AWO524206 AMS524177:AMS524206 ACW524177:ACW524206 TA524177:TA524206 JE524177:JE524206 WVQ458641:WVQ458670 WLU458641:WLU458670 WBY458641:WBY458670 VSC458641:VSC458670 VIG458641:VIG458670 UYK458641:UYK458670 UOO458641:UOO458670 UES458641:UES458670 TUW458641:TUW458670 TLA458641:TLA458670 TBE458641:TBE458670 SRI458641:SRI458670 SHM458641:SHM458670 RXQ458641:RXQ458670 RNU458641:RNU458670 RDY458641:RDY458670 QUC458641:QUC458670 QKG458641:QKG458670 QAK458641:QAK458670 PQO458641:PQO458670 PGS458641:PGS458670 OWW458641:OWW458670 ONA458641:ONA458670 ODE458641:ODE458670 NTI458641:NTI458670 NJM458641:NJM458670 MZQ458641:MZQ458670 MPU458641:MPU458670 MFY458641:MFY458670 LWC458641:LWC458670 LMG458641:LMG458670 LCK458641:LCK458670 KSO458641:KSO458670 KIS458641:KIS458670 JYW458641:JYW458670 JPA458641:JPA458670 JFE458641:JFE458670 IVI458641:IVI458670 ILM458641:ILM458670 IBQ458641:IBQ458670 HRU458641:HRU458670 HHY458641:HHY458670 GYC458641:GYC458670 GOG458641:GOG458670 GEK458641:GEK458670 FUO458641:FUO458670 FKS458641:FKS458670 FAW458641:FAW458670 ERA458641:ERA458670 EHE458641:EHE458670 DXI458641:DXI458670 DNM458641:DNM458670 DDQ458641:DDQ458670 CTU458641:CTU458670 CJY458641:CJY458670 CAC458641:CAC458670 BQG458641:BQG458670 BGK458641:BGK458670 AWO458641:AWO458670 AMS458641:AMS458670 ACW458641:ACW458670 TA458641:TA458670 JE458641:JE458670 WVQ393105:WVQ393134 WLU393105:WLU393134 WBY393105:WBY393134 VSC393105:VSC393134 VIG393105:VIG393134 UYK393105:UYK393134 UOO393105:UOO393134 UES393105:UES393134 TUW393105:TUW393134 TLA393105:TLA393134 TBE393105:TBE393134 SRI393105:SRI393134 SHM393105:SHM393134 RXQ393105:RXQ393134 RNU393105:RNU393134 RDY393105:RDY393134 QUC393105:QUC393134 QKG393105:QKG393134 QAK393105:QAK393134 PQO393105:PQO393134 PGS393105:PGS393134 OWW393105:OWW393134 ONA393105:ONA393134 ODE393105:ODE393134 NTI393105:NTI393134 NJM393105:NJM393134 MZQ393105:MZQ393134 MPU393105:MPU393134 MFY393105:MFY393134 LWC393105:LWC393134 LMG393105:LMG393134 LCK393105:LCK393134 KSO393105:KSO393134 KIS393105:KIS393134 JYW393105:JYW393134 JPA393105:JPA393134 JFE393105:JFE393134 IVI393105:IVI393134 ILM393105:ILM393134 IBQ393105:IBQ393134 HRU393105:HRU393134 HHY393105:HHY393134 GYC393105:GYC393134 GOG393105:GOG393134 GEK393105:GEK393134 FUO393105:FUO393134 FKS393105:FKS393134 FAW393105:FAW393134 ERA393105:ERA393134 EHE393105:EHE393134 DXI393105:DXI393134 DNM393105:DNM393134 DDQ393105:DDQ393134 CTU393105:CTU393134 CJY393105:CJY393134 CAC393105:CAC393134 BQG393105:BQG393134 BGK393105:BGK393134 AWO393105:AWO393134 AMS393105:AMS393134 ACW393105:ACW393134 TA393105:TA393134 JE393105:JE393134 WVQ327569:WVQ327598 WLU327569:WLU327598 WBY327569:WBY327598 VSC327569:VSC327598 VIG327569:VIG327598 UYK327569:UYK327598 UOO327569:UOO327598 UES327569:UES327598 TUW327569:TUW327598 TLA327569:TLA327598 TBE327569:TBE327598 SRI327569:SRI327598 SHM327569:SHM327598 RXQ327569:RXQ327598 RNU327569:RNU327598 RDY327569:RDY327598 QUC327569:QUC327598 QKG327569:QKG327598 QAK327569:QAK327598 PQO327569:PQO327598 PGS327569:PGS327598 OWW327569:OWW327598 ONA327569:ONA327598 ODE327569:ODE327598 NTI327569:NTI327598 NJM327569:NJM327598 MZQ327569:MZQ327598 MPU327569:MPU327598 MFY327569:MFY327598 LWC327569:LWC327598 LMG327569:LMG327598 LCK327569:LCK327598 KSO327569:KSO327598 KIS327569:KIS327598 JYW327569:JYW327598 JPA327569:JPA327598 JFE327569:JFE327598 IVI327569:IVI327598 ILM327569:ILM327598 IBQ327569:IBQ327598 HRU327569:HRU327598 HHY327569:HHY327598 GYC327569:GYC327598 GOG327569:GOG327598 GEK327569:GEK327598 FUO327569:FUO327598 FKS327569:FKS327598 FAW327569:FAW327598 ERA327569:ERA327598 EHE327569:EHE327598 DXI327569:DXI327598 DNM327569:DNM327598 DDQ327569:DDQ327598 CTU327569:CTU327598 CJY327569:CJY327598 CAC327569:CAC327598 BQG327569:BQG327598 BGK327569:BGK327598 AWO327569:AWO327598 AMS327569:AMS327598 ACW327569:ACW327598 TA327569:TA327598 JE327569:JE327598 WVQ262033:WVQ262062 WLU262033:WLU262062 WBY262033:WBY262062 VSC262033:VSC262062 VIG262033:VIG262062 UYK262033:UYK262062 UOO262033:UOO262062 UES262033:UES262062 TUW262033:TUW262062 TLA262033:TLA262062 TBE262033:TBE262062 SRI262033:SRI262062 SHM262033:SHM262062 RXQ262033:RXQ262062 RNU262033:RNU262062 RDY262033:RDY262062 QUC262033:QUC262062 QKG262033:QKG262062 QAK262033:QAK262062 PQO262033:PQO262062 PGS262033:PGS262062 OWW262033:OWW262062 ONA262033:ONA262062 ODE262033:ODE262062 NTI262033:NTI262062 NJM262033:NJM262062 MZQ262033:MZQ262062 MPU262033:MPU262062 MFY262033:MFY262062 LWC262033:LWC262062 LMG262033:LMG262062 LCK262033:LCK262062 KSO262033:KSO262062 KIS262033:KIS262062 JYW262033:JYW262062 JPA262033:JPA262062 JFE262033:JFE262062 IVI262033:IVI262062 ILM262033:ILM262062 IBQ262033:IBQ262062 HRU262033:HRU262062 HHY262033:HHY262062 GYC262033:GYC262062 GOG262033:GOG262062 GEK262033:GEK262062 FUO262033:FUO262062 FKS262033:FKS262062 FAW262033:FAW262062 ERA262033:ERA262062 EHE262033:EHE262062 DXI262033:DXI262062 DNM262033:DNM262062 DDQ262033:DDQ262062 CTU262033:CTU262062 CJY262033:CJY262062 CAC262033:CAC262062 BQG262033:BQG262062 BGK262033:BGK262062 AWO262033:AWO262062 AMS262033:AMS262062 ACW262033:ACW262062 TA262033:TA262062 JE262033:JE262062 WVQ196497:WVQ196526 WLU196497:WLU196526 WBY196497:WBY196526 VSC196497:VSC196526 VIG196497:VIG196526 UYK196497:UYK196526 UOO196497:UOO196526 UES196497:UES196526 TUW196497:TUW196526 TLA196497:TLA196526 TBE196497:TBE196526 SRI196497:SRI196526 SHM196497:SHM196526 RXQ196497:RXQ196526 RNU196497:RNU196526 RDY196497:RDY196526 QUC196497:QUC196526 QKG196497:QKG196526 QAK196497:QAK196526 PQO196497:PQO196526 PGS196497:PGS196526 OWW196497:OWW196526 ONA196497:ONA196526 ODE196497:ODE196526 NTI196497:NTI196526 NJM196497:NJM196526 MZQ196497:MZQ196526 MPU196497:MPU196526 MFY196497:MFY196526 LWC196497:LWC196526 LMG196497:LMG196526 LCK196497:LCK196526 KSO196497:KSO196526 KIS196497:KIS196526 JYW196497:JYW196526 JPA196497:JPA196526 JFE196497:JFE196526 IVI196497:IVI196526 ILM196497:ILM196526 IBQ196497:IBQ196526 HRU196497:HRU196526 HHY196497:HHY196526 GYC196497:GYC196526 GOG196497:GOG196526 GEK196497:GEK196526 FUO196497:FUO196526 FKS196497:FKS196526 FAW196497:FAW196526 ERA196497:ERA196526 EHE196497:EHE196526 DXI196497:DXI196526 DNM196497:DNM196526 DDQ196497:DDQ196526 CTU196497:CTU196526 CJY196497:CJY196526 CAC196497:CAC196526 BQG196497:BQG196526 BGK196497:BGK196526 AWO196497:AWO196526 AMS196497:AMS196526 ACW196497:ACW196526 TA196497:TA196526 JE196497:JE196526 WVQ130961:WVQ130990 WLU130961:WLU130990 WBY130961:WBY130990 VSC130961:VSC130990 VIG130961:VIG130990 UYK130961:UYK130990 UOO130961:UOO130990 UES130961:UES130990 TUW130961:TUW130990 TLA130961:TLA130990 TBE130961:TBE130990 SRI130961:SRI130990 SHM130961:SHM130990 RXQ130961:RXQ130990 RNU130961:RNU130990 RDY130961:RDY130990 QUC130961:QUC130990 QKG130961:QKG130990 QAK130961:QAK130990 PQO130961:PQO130990 PGS130961:PGS130990 OWW130961:OWW130990 ONA130961:ONA130990 ODE130961:ODE130990 NTI130961:NTI130990 NJM130961:NJM130990 MZQ130961:MZQ130990 MPU130961:MPU130990 MFY130961:MFY130990 LWC130961:LWC130990 LMG130961:LMG130990 LCK130961:LCK130990 KSO130961:KSO130990 KIS130961:KIS130990 JYW130961:JYW130990 JPA130961:JPA130990 JFE130961:JFE130990 IVI130961:IVI130990 ILM130961:ILM130990 IBQ130961:IBQ130990 HRU130961:HRU130990 HHY130961:HHY130990 GYC130961:GYC130990 GOG130961:GOG130990 GEK130961:GEK130990 FUO130961:FUO130990 FKS130961:FKS130990 FAW130961:FAW130990 ERA130961:ERA130990 EHE130961:EHE130990 DXI130961:DXI130990 DNM130961:DNM130990 DDQ130961:DDQ130990 CTU130961:CTU130990 CJY130961:CJY130990 CAC130961:CAC130990 BQG130961:BQG130990 BGK130961:BGK130990 AWO130961:AWO130990 AMS130961:AMS130990 ACW130961:ACW130990 TA130961:TA130990 JE130961:JE130990 WVQ65425:WVQ65454 WLU65425:WLU65454 WBY65425:WBY65454 VSC65425:VSC65454 VIG65425:VIG65454 UYK65425:UYK65454 UOO65425:UOO65454 UES65425:UES65454 TUW65425:TUW65454 TLA65425:TLA65454 TBE65425:TBE65454 SRI65425:SRI65454 SHM65425:SHM65454 RXQ65425:RXQ65454 RNU65425:RNU65454 RDY65425:RDY65454 QUC65425:QUC65454 QKG65425:QKG65454 QAK65425:QAK65454 PQO65425:PQO65454 PGS65425:PGS65454 OWW65425:OWW65454 ONA65425:ONA65454 ODE65425:ODE65454 NTI65425:NTI65454 NJM65425:NJM65454 MZQ65425:MZQ65454 MPU65425:MPU65454 MFY65425:MFY65454 LWC65425:LWC65454 LMG65425:LMG65454 LCK65425:LCK65454 KSO65425:KSO65454 KIS65425:KIS65454 JYW65425:JYW65454 JPA65425:JPA65454 JFE65425:JFE65454 IVI65425:IVI65454 ILM65425:ILM65454 IBQ65425:IBQ65454 HRU65425:HRU65454 HHY65425:HHY65454 GYC65425:GYC65454 GOG65425:GOG65454 GEK65425:GEK65454 FUO65425:FUO65454 FKS65425:FKS65454 FAW65425:FAW65454 ERA65425:ERA65454 EHE65425:EHE65454 DXI65425:DXI65454 DNM65425:DNM65454 DDQ65425:DDQ65454 CTU65425:CTU65454 CJY65425:CJY65454 CAC65425:CAC65454 BQG65425:BQG65454 BGK65425:BGK65454 AWO65425:AWO65454 AMS65425:AMS65454 ACW65425:ACW65454 TA65425:TA65454 JE65425:JE65454 WWC15:WWC18 WMG15:WMG18 WCK15:WCK18 VSO15:VSO18 VIS15:VIS18 UYW15:UYW18 UPA15:UPA18 UFE15:UFE18 TVI15:TVI18 TLM15:TLM18 TBQ15:TBQ18 SRU15:SRU18 SHY15:SHY18 RYC15:RYC18 ROG15:ROG18 REK15:REK18 QUO15:QUO18 QKS15:QKS18 QAW15:QAW18 PRA15:PRA18 PHE15:PHE18 OXI15:OXI18 ONM15:ONM18 ODQ15:ODQ18 NTU15:NTU18 NJY15:NJY18 NAC15:NAC18 MQG15:MQG18 MGK15:MGK18 LWO15:LWO18 LMS15:LMS18 LCW15:LCW18 KTA15:KTA18 KJE15:KJE18 JZI15:JZI18 JPM15:JPM18 JFQ15:JFQ18 IVU15:IVU18 ILY15:ILY18 ICC15:ICC18 HSG15:HSG18 HIK15:HIK18 GYO15:GYO18 GOS15:GOS18 GEW15:GEW18 FVA15:FVA18 FLE15:FLE18 FBI15:FBI18 ERM15:ERM18 EHQ15:EHQ18 DXU15:DXU18 DNY15:DNY18 DEC15:DEC18 CUG15:CUG18 CKK15:CKK18 CAO15:CAO18 BQS15:BQS18 BGW15:BGW18 AXA15:AXA18 ANE15:ANE18 ADI15:ADI18 TM15:TM18 JQ15:JQ18 U15:U18 WVQ982961:WVQ983060 WLU982961:WLU983060 WBY982961:WBY983060 VSC982961:VSC983060 VIG982961:VIG983060 UYK982961:UYK983060 UOO982961:UOO983060 UES982961:UES983060 TUW982961:TUW983060 TLA982961:TLA983060 TBE982961:TBE983060 SRI982961:SRI983060 SHM982961:SHM983060 RXQ982961:RXQ983060 RNU982961:RNU983060 RDY982961:RDY983060 QUC982961:QUC983060 QKG982961:QKG983060 QAK982961:QAK983060 PQO982961:PQO983060 PGS982961:PGS983060 OWW982961:OWW983060 ONA982961:ONA983060 ODE982961:ODE983060 NTI982961:NTI983060 NJM982961:NJM983060 MZQ982961:MZQ983060 MPU982961:MPU983060 MFY982961:MFY983060 LWC982961:LWC983060 LMG982961:LMG983060 LCK982961:LCK983060 KSO982961:KSO983060 KIS982961:KIS983060 JYW982961:JYW983060 JPA982961:JPA983060 JFE982961:JFE983060 IVI982961:IVI983060 ILM982961:ILM983060 IBQ982961:IBQ983060 HRU982961:HRU983060 HHY982961:HHY983060 GYC982961:GYC983060 GOG982961:GOG983060 GEK982961:GEK983060 FUO982961:FUO983060 FKS982961:FKS983060 FAW982961:FAW983060 ERA982961:ERA983060 EHE982961:EHE983060 DXI982961:DXI983060 DNM982961:DNM983060 DDQ982961:DDQ983060 CTU982961:CTU983060 CJY982961:CJY983060 CAC982961:CAC983060 BQG982961:BQG983060 BGK982961:BGK983060 AWO982961:AWO983060 AMS982961:AMS983060 ACW982961:ACW983060 TA982961:TA983060 JE982961:JE983060 WVQ917425:WVQ917524 WLU917425:WLU917524 WBY917425:WBY917524 VSC917425:VSC917524 VIG917425:VIG917524 UYK917425:UYK917524 UOO917425:UOO917524 UES917425:UES917524 TUW917425:TUW917524 TLA917425:TLA917524 TBE917425:TBE917524 SRI917425:SRI917524 SHM917425:SHM917524 RXQ917425:RXQ917524 RNU917425:RNU917524 RDY917425:RDY917524 QUC917425:QUC917524 QKG917425:QKG917524 QAK917425:QAK917524 PQO917425:PQO917524 PGS917425:PGS917524 OWW917425:OWW917524 ONA917425:ONA917524 ODE917425:ODE917524 NTI917425:NTI917524 NJM917425:NJM917524 MZQ917425:MZQ917524 MPU917425:MPU917524 MFY917425:MFY917524 LWC917425:LWC917524 LMG917425:LMG917524 LCK917425:LCK917524 KSO917425:KSO917524 KIS917425:KIS917524 JYW917425:JYW917524 JPA917425:JPA917524 JFE917425:JFE917524 IVI917425:IVI917524 ILM917425:ILM917524 IBQ917425:IBQ917524 HRU917425:HRU917524 HHY917425:HHY917524 GYC917425:GYC917524 GOG917425:GOG917524 GEK917425:GEK917524 FUO917425:FUO917524 FKS917425:FKS917524 FAW917425:FAW917524 ERA917425:ERA917524 EHE917425:EHE917524 DXI917425:DXI917524 DNM917425:DNM917524 DDQ917425:DDQ917524 CTU917425:CTU917524 CJY917425:CJY917524 CAC917425:CAC917524 BQG917425:BQG917524 BGK917425:BGK917524 AWO917425:AWO917524 AMS917425:AMS917524 ACW917425:ACW917524 TA917425:TA917524 JE917425:JE917524 WVQ851889:WVQ851988 WLU851889:WLU851988 WBY851889:WBY851988 VSC851889:VSC851988 VIG851889:VIG851988 UYK851889:UYK851988 UOO851889:UOO851988 UES851889:UES851988 TUW851889:TUW851988 TLA851889:TLA851988 TBE851889:TBE851988 SRI851889:SRI851988 SHM851889:SHM851988 RXQ851889:RXQ851988 RNU851889:RNU851988 RDY851889:RDY851988 QUC851889:QUC851988 QKG851889:QKG851988 QAK851889:QAK851988 PQO851889:PQO851988 PGS851889:PGS851988 OWW851889:OWW851988 ONA851889:ONA851988 ODE851889:ODE851988 NTI851889:NTI851988 NJM851889:NJM851988 MZQ851889:MZQ851988 MPU851889:MPU851988 MFY851889:MFY851988 LWC851889:LWC851988 LMG851889:LMG851988 LCK851889:LCK851988 KSO851889:KSO851988 KIS851889:KIS851988 JYW851889:JYW851988 JPA851889:JPA851988 JFE851889:JFE851988 IVI851889:IVI851988 ILM851889:ILM851988 IBQ851889:IBQ851988 HRU851889:HRU851988 HHY851889:HHY851988 GYC851889:GYC851988 GOG851889:GOG851988 GEK851889:GEK851988 FUO851889:FUO851988 FKS851889:FKS851988 FAW851889:FAW851988 ERA851889:ERA851988 EHE851889:EHE851988 DXI851889:DXI851988 DNM851889:DNM851988 DDQ851889:DDQ851988 CTU851889:CTU851988 CJY851889:CJY851988 CAC851889:CAC851988 BQG851889:BQG851988 BGK851889:BGK851988 AWO851889:AWO851988 AMS851889:AMS851988 ACW851889:ACW851988 TA851889:TA851988 JE851889:JE851988 WVQ786353:WVQ786452 WLU786353:WLU786452 WBY786353:WBY786452 VSC786353:VSC786452 VIG786353:VIG786452 UYK786353:UYK786452 UOO786353:UOO786452 UES786353:UES786452 TUW786353:TUW786452 TLA786353:TLA786452 TBE786353:TBE786452 SRI786353:SRI786452 SHM786353:SHM786452 RXQ786353:RXQ786452 RNU786353:RNU786452 RDY786353:RDY786452 QUC786353:QUC786452 QKG786353:QKG786452 QAK786353:QAK786452 PQO786353:PQO786452 PGS786353:PGS786452 OWW786353:OWW786452 ONA786353:ONA786452 ODE786353:ODE786452 NTI786353:NTI786452 NJM786353:NJM786452 MZQ786353:MZQ786452 MPU786353:MPU786452 MFY786353:MFY786452 LWC786353:LWC786452 LMG786353:LMG786452 LCK786353:LCK786452 KSO786353:KSO786452 KIS786353:KIS786452 JYW786353:JYW786452 JPA786353:JPA786452 JFE786353:JFE786452 IVI786353:IVI786452 ILM786353:ILM786452 IBQ786353:IBQ786452 HRU786353:HRU786452 HHY786353:HHY786452 GYC786353:GYC786452 GOG786353:GOG786452 GEK786353:GEK786452 FUO786353:FUO786452 FKS786353:FKS786452 FAW786353:FAW786452 ERA786353:ERA786452 EHE786353:EHE786452 DXI786353:DXI786452 DNM786353:DNM786452 DDQ786353:DDQ786452 CTU786353:CTU786452 CJY786353:CJY786452 CAC786353:CAC786452 BQG786353:BQG786452 BGK786353:BGK786452 AWO786353:AWO786452 AMS786353:AMS786452 ACW786353:ACW786452 TA786353:TA786452 JE786353:JE786452 WVQ720817:WVQ720916 WLU720817:WLU720916 WBY720817:WBY720916 VSC720817:VSC720916 VIG720817:VIG720916 UYK720817:UYK720916 UOO720817:UOO720916 UES720817:UES720916 TUW720817:TUW720916 TLA720817:TLA720916 TBE720817:TBE720916 SRI720817:SRI720916 SHM720817:SHM720916 RXQ720817:RXQ720916 RNU720817:RNU720916 RDY720817:RDY720916 QUC720817:QUC720916 QKG720817:QKG720916 QAK720817:QAK720916 PQO720817:PQO720916 PGS720817:PGS720916 OWW720817:OWW720916 ONA720817:ONA720916 ODE720817:ODE720916 NTI720817:NTI720916 NJM720817:NJM720916 MZQ720817:MZQ720916 MPU720817:MPU720916 MFY720817:MFY720916 LWC720817:LWC720916 LMG720817:LMG720916 LCK720817:LCK720916 KSO720817:KSO720916 KIS720817:KIS720916 JYW720817:JYW720916 JPA720817:JPA720916 JFE720817:JFE720916 IVI720817:IVI720916 ILM720817:ILM720916 IBQ720817:IBQ720916 HRU720817:HRU720916 HHY720817:HHY720916 GYC720817:GYC720916 GOG720817:GOG720916 GEK720817:GEK720916 FUO720817:FUO720916 FKS720817:FKS720916 FAW720817:FAW720916 ERA720817:ERA720916 EHE720817:EHE720916 DXI720817:DXI720916 DNM720817:DNM720916 DDQ720817:DDQ720916 CTU720817:CTU720916 CJY720817:CJY720916 CAC720817:CAC720916 BQG720817:BQG720916 BGK720817:BGK720916 AWO720817:AWO720916 AMS720817:AMS720916 ACW720817:ACW720916 TA720817:TA720916 JE720817:JE720916 WVQ655281:WVQ655380 WLU655281:WLU655380 WBY655281:WBY655380 VSC655281:VSC655380 VIG655281:VIG655380 UYK655281:UYK655380 UOO655281:UOO655380 UES655281:UES655380 TUW655281:TUW655380 TLA655281:TLA655380 TBE655281:TBE655380 SRI655281:SRI655380 SHM655281:SHM655380 RXQ655281:RXQ655380 RNU655281:RNU655380 RDY655281:RDY655380 QUC655281:QUC655380 QKG655281:QKG655380 QAK655281:QAK655380 PQO655281:PQO655380 PGS655281:PGS655380 OWW655281:OWW655380 ONA655281:ONA655380 ODE655281:ODE655380 NTI655281:NTI655380 NJM655281:NJM655380 MZQ655281:MZQ655380 MPU655281:MPU655380 MFY655281:MFY655380 LWC655281:LWC655380 LMG655281:LMG655380 LCK655281:LCK655380 KSO655281:KSO655380 KIS655281:KIS655380 JYW655281:JYW655380 JPA655281:JPA655380 JFE655281:JFE655380 IVI655281:IVI655380 ILM655281:ILM655380 IBQ655281:IBQ655380 HRU655281:HRU655380 HHY655281:HHY655380 GYC655281:GYC655380 GOG655281:GOG655380 GEK655281:GEK655380 FUO655281:FUO655380 FKS655281:FKS655380 FAW655281:FAW655380 ERA655281:ERA655380 EHE655281:EHE655380 DXI655281:DXI655380 DNM655281:DNM655380 DDQ655281:DDQ655380 CTU655281:CTU655380 CJY655281:CJY655380 CAC655281:CAC655380 BQG655281:BQG655380 BGK655281:BGK655380 AWO655281:AWO655380 AMS655281:AMS655380 ACW655281:ACW655380 TA655281:TA655380 JE655281:JE655380 WVQ589745:WVQ589844 WLU589745:WLU589844 WBY589745:WBY589844 VSC589745:VSC589844 VIG589745:VIG589844 UYK589745:UYK589844 UOO589745:UOO589844 UES589745:UES589844 TUW589745:TUW589844 TLA589745:TLA589844 TBE589745:TBE589844 SRI589745:SRI589844 SHM589745:SHM589844 RXQ589745:RXQ589844 RNU589745:RNU589844 RDY589745:RDY589844 QUC589745:QUC589844 QKG589745:QKG589844 QAK589745:QAK589844 PQO589745:PQO589844 PGS589745:PGS589844 OWW589745:OWW589844 ONA589745:ONA589844 ODE589745:ODE589844 NTI589745:NTI589844 NJM589745:NJM589844 MZQ589745:MZQ589844 MPU589745:MPU589844 MFY589745:MFY589844 LWC589745:LWC589844 LMG589745:LMG589844 LCK589745:LCK589844 KSO589745:KSO589844 KIS589745:KIS589844 JYW589745:JYW589844 JPA589745:JPA589844 JFE589745:JFE589844 IVI589745:IVI589844 ILM589745:ILM589844 IBQ589745:IBQ589844 HRU589745:HRU589844 HHY589745:HHY589844 GYC589745:GYC589844 GOG589745:GOG589844 GEK589745:GEK589844 FUO589745:FUO589844 FKS589745:FKS589844 FAW589745:FAW589844 ERA589745:ERA589844 EHE589745:EHE589844 DXI589745:DXI589844 DNM589745:DNM589844 DDQ589745:DDQ589844 CTU589745:CTU589844 CJY589745:CJY589844 CAC589745:CAC589844 BQG589745:BQG589844 BGK589745:BGK589844 AWO589745:AWO589844 AMS589745:AMS589844 ACW589745:ACW589844 TA589745:TA589844 JE589745:JE589844 WVQ524209:WVQ524308 WLU524209:WLU524308 WBY524209:WBY524308 VSC524209:VSC524308 VIG524209:VIG524308 UYK524209:UYK524308 UOO524209:UOO524308 UES524209:UES524308 TUW524209:TUW524308 TLA524209:TLA524308 TBE524209:TBE524308 SRI524209:SRI524308 SHM524209:SHM524308 RXQ524209:RXQ524308 RNU524209:RNU524308 RDY524209:RDY524308 QUC524209:QUC524308 QKG524209:QKG524308 QAK524209:QAK524308 PQO524209:PQO524308 PGS524209:PGS524308 OWW524209:OWW524308 ONA524209:ONA524308 ODE524209:ODE524308 NTI524209:NTI524308 NJM524209:NJM524308 MZQ524209:MZQ524308 MPU524209:MPU524308 MFY524209:MFY524308 LWC524209:LWC524308 LMG524209:LMG524308 LCK524209:LCK524308 KSO524209:KSO524308 KIS524209:KIS524308 JYW524209:JYW524308 JPA524209:JPA524308 JFE524209:JFE524308 IVI524209:IVI524308 ILM524209:ILM524308 IBQ524209:IBQ524308 HRU524209:HRU524308 HHY524209:HHY524308 GYC524209:GYC524308 GOG524209:GOG524308 GEK524209:GEK524308 FUO524209:FUO524308 FKS524209:FKS524308 FAW524209:FAW524308 ERA524209:ERA524308 EHE524209:EHE524308 DXI524209:DXI524308 DNM524209:DNM524308 DDQ524209:DDQ524308 CTU524209:CTU524308 CJY524209:CJY524308 CAC524209:CAC524308 BQG524209:BQG524308 BGK524209:BGK524308 AWO524209:AWO524308 AMS524209:AMS524308 ACW524209:ACW524308 TA524209:TA524308 JE524209:JE524308 WVQ458673:WVQ458772 WLU458673:WLU458772 WBY458673:WBY458772 VSC458673:VSC458772 VIG458673:VIG458772 UYK458673:UYK458772 UOO458673:UOO458772 UES458673:UES458772 TUW458673:TUW458772 TLA458673:TLA458772 TBE458673:TBE458772 SRI458673:SRI458772 SHM458673:SHM458772 RXQ458673:RXQ458772 RNU458673:RNU458772 RDY458673:RDY458772 QUC458673:QUC458772 QKG458673:QKG458772 QAK458673:QAK458772 PQO458673:PQO458772 PGS458673:PGS458772 OWW458673:OWW458772 ONA458673:ONA458772 ODE458673:ODE458772 NTI458673:NTI458772 NJM458673:NJM458772 MZQ458673:MZQ458772 MPU458673:MPU458772 MFY458673:MFY458772 LWC458673:LWC458772 LMG458673:LMG458772 LCK458673:LCK458772 KSO458673:KSO458772 KIS458673:KIS458772 JYW458673:JYW458772 JPA458673:JPA458772 JFE458673:JFE458772 IVI458673:IVI458772 ILM458673:ILM458772 IBQ458673:IBQ458772 HRU458673:HRU458772 HHY458673:HHY458772 GYC458673:GYC458772 GOG458673:GOG458772 GEK458673:GEK458772 FUO458673:FUO458772 FKS458673:FKS458772 FAW458673:FAW458772 ERA458673:ERA458772 EHE458673:EHE458772 DXI458673:DXI458772 DNM458673:DNM458772 DDQ458673:DDQ458772 CTU458673:CTU458772 CJY458673:CJY458772 CAC458673:CAC458772 BQG458673:BQG458772 BGK458673:BGK458772 AWO458673:AWO458772 AMS458673:AMS458772 ACW458673:ACW458772 TA458673:TA458772 JE458673:JE458772 WVQ393137:WVQ393236 WLU393137:WLU393236 WBY393137:WBY393236 VSC393137:VSC393236 VIG393137:VIG393236 UYK393137:UYK393236 UOO393137:UOO393236 UES393137:UES393236 TUW393137:TUW393236 TLA393137:TLA393236 TBE393137:TBE393236 SRI393137:SRI393236 SHM393137:SHM393236 RXQ393137:RXQ393236 RNU393137:RNU393236 RDY393137:RDY393236 QUC393137:QUC393236 QKG393137:QKG393236 QAK393137:QAK393236 PQO393137:PQO393236 PGS393137:PGS393236 OWW393137:OWW393236 ONA393137:ONA393236 ODE393137:ODE393236 NTI393137:NTI393236 NJM393137:NJM393236 MZQ393137:MZQ393236 MPU393137:MPU393236 MFY393137:MFY393236 LWC393137:LWC393236 LMG393137:LMG393236 LCK393137:LCK393236 KSO393137:KSO393236 KIS393137:KIS393236 JYW393137:JYW393236 JPA393137:JPA393236 JFE393137:JFE393236 IVI393137:IVI393236 ILM393137:ILM393236 IBQ393137:IBQ393236 HRU393137:HRU393236 HHY393137:HHY393236 GYC393137:GYC393236 GOG393137:GOG393236 GEK393137:GEK393236 FUO393137:FUO393236 FKS393137:FKS393236 FAW393137:FAW393236 ERA393137:ERA393236 EHE393137:EHE393236 DXI393137:DXI393236 DNM393137:DNM393236 DDQ393137:DDQ393236 CTU393137:CTU393236 CJY393137:CJY393236 CAC393137:CAC393236 BQG393137:BQG393236 BGK393137:BGK393236 AWO393137:AWO393236 AMS393137:AMS393236 ACW393137:ACW393236 TA393137:TA393236 JE393137:JE393236 WVQ327601:WVQ327700 WLU327601:WLU327700 WBY327601:WBY327700 VSC327601:VSC327700 VIG327601:VIG327700 UYK327601:UYK327700 UOO327601:UOO327700 UES327601:UES327700 TUW327601:TUW327700 TLA327601:TLA327700 TBE327601:TBE327700 SRI327601:SRI327700 SHM327601:SHM327700 RXQ327601:RXQ327700 RNU327601:RNU327700 RDY327601:RDY327700 QUC327601:QUC327700 QKG327601:QKG327700 QAK327601:QAK327700 PQO327601:PQO327700 PGS327601:PGS327700 OWW327601:OWW327700 ONA327601:ONA327700 ODE327601:ODE327700 NTI327601:NTI327700 NJM327601:NJM327700 MZQ327601:MZQ327700 MPU327601:MPU327700 MFY327601:MFY327700 LWC327601:LWC327700 LMG327601:LMG327700 LCK327601:LCK327700 KSO327601:KSO327700 KIS327601:KIS327700 JYW327601:JYW327700 JPA327601:JPA327700 JFE327601:JFE327700 IVI327601:IVI327700 ILM327601:ILM327700 IBQ327601:IBQ327700 HRU327601:HRU327700 HHY327601:HHY327700 GYC327601:GYC327700 GOG327601:GOG327700 GEK327601:GEK327700 FUO327601:FUO327700 FKS327601:FKS327700 FAW327601:FAW327700 ERA327601:ERA327700 EHE327601:EHE327700 DXI327601:DXI327700 DNM327601:DNM327700 DDQ327601:DDQ327700 CTU327601:CTU327700 CJY327601:CJY327700 CAC327601:CAC327700 BQG327601:BQG327700 BGK327601:BGK327700 AWO327601:AWO327700 AMS327601:AMS327700 ACW327601:ACW327700 TA327601:TA327700 JE327601:JE327700 WVQ262065:WVQ262164 WLU262065:WLU262164 WBY262065:WBY262164 VSC262065:VSC262164 VIG262065:VIG262164 UYK262065:UYK262164 UOO262065:UOO262164 UES262065:UES262164 TUW262065:TUW262164 TLA262065:TLA262164 TBE262065:TBE262164 SRI262065:SRI262164 SHM262065:SHM262164 RXQ262065:RXQ262164 RNU262065:RNU262164 RDY262065:RDY262164 QUC262065:QUC262164 QKG262065:QKG262164 QAK262065:QAK262164 PQO262065:PQO262164 PGS262065:PGS262164 OWW262065:OWW262164 ONA262065:ONA262164 ODE262065:ODE262164 NTI262065:NTI262164 NJM262065:NJM262164 MZQ262065:MZQ262164 MPU262065:MPU262164 MFY262065:MFY262164 LWC262065:LWC262164 LMG262065:LMG262164 LCK262065:LCK262164 KSO262065:KSO262164 KIS262065:KIS262164 JYW262065:JYW262164 JPA262065:JPA262164 JFE262065:JFE262164 IVI262065:IVI262164 ILM262065:ILM262164 IBQ262065:IBQ262164 HRU262065:HRU262164 HHY262065:HHY262164 GYC262065:GYC262164 GOG262065:GOG262164 GEK262065:GEK262164 FUO262065:FUO262164 FKS262065:FKS262164 FAW262065:FAW262164 ERA262065:ERA262164 EHE262065:EHE262164 DXI262065:DXI262164 DNM262065:DNM262164 DDQ262065:DDQ262164 CTU262065:CTU262164 CJY262065:CJY262164 CAC262065:CAC262164 BQG262065:BQG262164 BGK262065:BGK262164 AWO262065:AWO262164 AMS262065:AMS262164 ACW262065:ACW262164 TA262065:TA262164 JE262065:JE262164 WVQ196529:WVQ196628 WLU196529:WLU196628 WBY196529:WBY196628 VSC196529:VSC196628 VIG196529:VIG196628 UYK196529:UYK196628 UOO196529:UOO196628 UES196529:UES196628 TUW196529:TUW196628 TLA196529:TLA196628 TBE196529:TBE196628 SRI196529:SRI196628 SHM196529:SHM196628 RXQ196529:RXQ196628 RNU196529:RNU196628 RDY196529:RDY196628 QUC196529:QUC196628 QKG196529:QKG196628 QAK196529:QAK196628 PQO196529:PQO196628 PGS196529:PGS196628 OWW196529:OWW196628 ONA196529:ONA196628 ODE196529:ODE196628 NTI196529:NTI196628 NJM196529:NJM196628 MZQ196529:MZQ196628 MPU196529:MPU196628 MFY196529:MFY196628 LWC196529:LWC196628 LMG196529:LMG196628 LCK196529:LCK196628 KSO196529:KSO196628 KIS196529:KIS196628 JYW196529:JYW196628 JPA196529:JPA196628 JFE196529:JFE196628 IVI196529:IVI196628 ILM196529:ILM196628 IBQ196529:IBQ196628 HRU196529:HRU196628 HHY196529:HHY196628 GYC196529:GYC196628 GOG196529:GOG196628 GEK196529:GEK196628 FUO196529:FUO196628 FKS196529:FKS196628 FAW196529:FAW196628 ERA196529:ERA196628 EHE196529:EHE196628 DXI196529:DXI196628 DNM196529:DNM196628 DDQ196529:DDQ196628 CTU196529:CTU196628 CJY196529:CJY196628 CAC196529:CAC196628 BQG196529:BQG196628 BGK196529:BGK196628 AWO196529:AWO196628 AMS196529:AMS196628 ACW196529:ACW196628 TA196529:TA196628 JE196529:JE196628 WVQ130993:WVQ131092 WLU130993:WLU131092 WBY130993:WBY131092 VSC130993:VSC131092 VIG130993:VIG131092 UYK130993:UYK131092 UOO130993:UOO131092 UES130993:UES131092 TUW130993:TUW131092 TLA130993:TLA131092 TBE130993:TBE131092 SRI130993:SRI131092 SHM130993:SHM131092 RXQ130993:RXQ131092 RNU130993:RNU131092 RDY130993:RDY131092 QUC130993:QUC131092 QKG130993:QKG131092 QAK130993:QAK131092 PQO130993:PQO131092 PGS130993:PGS131092 OWW130993:OWW131092 ONA130993:ONA131092 ODE130993:ODE131092 NTI130993:NTI131092 NJM130993:NJM131092 MZQ130993:MZQ131092 MPU130993:MPU131092 MFY130993:MFY131092 LWC130993:LWC131092 LMG130993:LMG131092 LCK130993:LCK131092 KSO130993:KSO131092 KIS130993:KIS131092 JYW130993:JYW131092 JPA130993:JPA131092 JFE130993:JFE131092 IVI130993:IVI131092 ILM130993:ILM131092 IBQ130993:IBQ131092 HRU130993:HRU131092 HHY130993:HHY131092 GYC130993:GYC131092 GOG130993:GOG131092 GEK130993:GEK131092 FUO130993:FUO131092 FKS130993:FKS131092 FAW130993:FAW131092 ERA130993:ERA131092 EHE130993:EHE131092 DXI130993:DXI131092 DNM130993:DNM131092 DDQ130993:DDQ131092 CTU130993:CTU131092 CJY130993:CJY131092 CAC130993:CAC131092 BQG130993:BQG131092 BGK130993:BGK131092 AWO130993:AWO131092 AMS130993:AMS131092 ACW130993:ACW131092 TA130993:TA131092 JE130993:JE131092 WVQ65457:WVQ65556 WLU65457:WLU65556 WBY65457:WBY65556 VSC65457:VSC65556 VIG65457:VIG65556 UYK65457:UYK65556 UOO65457:UOO65556 UES65457:UES65556 TUW65457:TUW65556 TLA65457:TLA65556 TBE65457:TBE65556 SRI65457:SRI65556 SHM65457:SHM65556 RXQ65457:RXQ65556 RNU65457:RNU65556 RDY65457:RDY65556 QUC65457:QUC65556 QKG65457:QKG65556 QAK65457:QAK65556 PQO65457:PQO65556 PGS65457:PGS65556 OWW65457:OWW65556 ONA65457:ONA65556 ODE65457:ODE65556 NTI65457:NTI65556 NJM65457:NJM65556 MZQ65457:MZQ65556 MPU65457:MPU65556 MFY65457:MFY65556 LWC65457:LWC65556 LMG65457:LMG65556 LCK65457:LCK65556 KSO65457:KSO65556 KIS65457:KIS65556 JYW65457:JYW65556 JPA65457:JPA65556 JFE65457:JFE65556 IVI65457:IVI65556 ILM65457:ILM65556 IBQ65457:IBQ65556 HRU65457:HRU65556 HHY65457:HHY65556 GYC65457:GYC65556 GOG65457:GOG65556 GEK65457:GEK65556 FUO65457:FUO65556 FKS65457:FKS65556 FAW65457:FAW65556 ERA65457:ERA65556 EHE65457:EHE65556 DXI65457:DXI65556 DNM65457:DNM65556 DDQ65457:DDQ65556 CTU65457:CTU65556 CJY65457:CJY65556 CAC65457:CAC65556 BQG65457:BQG65556 BGK65457:BGK65556 AWO65457:AWO65556 AMS65457:AMS65556 ACW65457:ACW65556 TA65457:TA65556 JE65457:JE65556 JQ8:JQ11 WVQ983062:WVQ983071 WLU983062:WLU983071 WBY983062:WBY983071 VSC983062:VSC983071 VIG983062:VIG983071 UYK983062:UYK983071 UOO983062:UOO983071 UES983062:UES983071 TUW983062:TUW983071 TLA983062:TLA983071 TBE983062:TBE983071 SRI983062:SRI983071 SHM983062:SHM983071 RXQ983062:RXQ983071 RNU983062:RNU983071 RDY983062:RDY983071 QUC983062:QUC983071 QKG983062:QKG983071 QAK983062:QAK983071 PQO983062:PQO983071 PGS983062:PGS983071 OWW983062:OWW983071 ONA983062:ONA983071 ODE983062:ODE983071 NTI983062:NTI983071 NJM983062:NJM983071 MZQ983062:MZQ983071 MPU983062:MPU983071 MFY983062:MFY983071 LWC983062:LWC983071 LMG983062:LMG983071 LCK983062:LCK983071 KSO983062:KSO983071 KIS983062:KIS983071 JYW983062:JYW983071 JPA983062:JPA983071 JFE983062:JFE983071 IVI983062:IVI983071 ILM983062:ILM983071 IBQ983062:IBQ983071 HRU983062:HRU983071 HHY983062:HHY983071 GYC983062:GYC983071 GOG983062:GOG983071 GEK983062:GEK983071 FUO983062:FUO983071 FKS983062:FKS983071 FAW983062:FAW983071 ERA983062:ERA983071 EHE983062:EHE983071 DXI983062:DXI983071 DNM983062:DNM983071 DDQ983062:DDQ983071 CTU983062:CTU983071 CJY983062:CJY983071 CAC983062:CAC983071 BQG983062:BQG983071 BGK983062:BGK983071 AWO983062:AWO983071 AMS983062:AMS983071 ACW983062:ACW983071 TA983062:TA983071 JE983062:JE983071 WVQ917526:WVQ917535 WLU917526:WLU917535 WBY917526:WBY917535 VSC917526:VSC917535 VIG917526:VIG917535 UYK917526:UYK917535 UOO917526:UOO917535 UES917526:UES917535 TUW917526:TUW917535 TLA917526:TLA917535 TBE917526:TBE917535 SRI917526:SRI917535 SHM917526:SHM917535 RXQ917526:RXQ917535 RNU917526:RNU917535 RDY917526:RDY917535 QUC917526:QUC917535 QKG917526:QKG917535 QAK917526:QAK917535 PQO917526:PQO917535 PGS917526:PGS917535 OWW917526:OWW917535 ONA917526:ONA917535 ODE917526:ODE917535 NTI917526:NTI917535 NJM917526:NJM917535 MZQ917526:MZQ917535 MPU917526:MPU917535 MFY917526:MFY917535 LWC917526:LWC917535 LMG917526:LMG917535 LCK917526:LCK917535 KSO917526:KSO917535 KIS917526:KIS917535 JYW917526:JYW917535 JPA917526:JPA917535 JFE917526:JFE917535 IVI917526:IVI917535 ILM917526:ILM917535 IBQ917526:IBQ917535 HRU917526:HRU917535 HHY917526:HHY917535 GYC917526:GYC917535 GOG917526:GOG917535 GEK917526:GEK917535 FUO917526:FUO917535 FKS917526:FKS917535 FAW917526:FAW917535 ERA917526:ERA917535 EHE917526:EHE917535 DXI917526:DXI917535 DNM917526:DNM917535 DDQ917526:DDQ917535 CTU917526:CTU917535 CJY917526:CJY917535 CAC917526:CAC917535 BQG917526:BQG917535 BGK917526:BGK917535 AWO917526:AWO917535 AMS917526:AMS917535 ACW917526:ACW917535 TA917526:TA917535 JE917526:JE917535 WVQ851990:WVQ851999 WLU851990:WLU851999 WBY851990:WBY851999 VSC851990:VSC851999 VIG851990:VIG851999 UYK851990:UYK851999 UOO851990:UOO851999 UES851990:UES851999 TUW851990:TUW851999 TLA851990:TLA851999 TBE851990:TBE851999 SRI851990:SRI851999 SHM851990:SHM851999 RXQ851990:RXQ851999 RNU851990:RNU851999 RDY851990:RDY851999 QUC851990:QUC851999 QKG851990:QKG851999 QAK851990:QAK851999 PQO851990:PQO851999 PGS851990:PGS851999 OWW851990:OWW851999 ONA851990:ONA851999 ODE851990:ODE851999 NTI851990:NTI851999 NJM851990:NJM851999 MZQ851990:MZQ851999 MPU851990:MPU851999 MFY851990:MFY851999 LWC851990:LWC851999 LMG851990:LMG851999 LCK851990:LCK851999 KSO851990:KSO851999 KIS851990:KIS851999 JYW851990:JYW851999 JPA851990:JPA851999 JFE851990:JFE851999 IVI851990:IVI851999 ILM851990:ILM851999 IBQ851990:IBQ851999 HRU851990:HRU851999 HHY851990:HHY851999 GYC851990:GYC851999 GOG851990:GOG851999 GEK851990:GEK851999 FUO851990:FUO851999 FKS851990:FKS851999 FAW851990:FAW851999 ERA851990:ERA851999 EHE851990:EHE851999 DXI851990:DXI851999 DNM851990:DNM851999 DDQ851990:DDQ851999 CTU851990:CTU851999 CJY851990:CJY851999 CAC851990:CAC851999 BQG851990:BQG851999 BGK851990:BGK851999 AWO851990:AWO851999 AMS851990:AMS851999 ACW851990:ACW851999 TA851990:TA851999 JE851990:JE851999 WVQ786454:WVQ786463 WLU786454:WLU786463 WBY786454:WBY786463 VSC786454:VSC786463 VIG786454:VIG786463 UYK786454:UYK786463 UOO786454:UOO786463 UES786454:UES786463 TUW786454:TUW786463 TLA786454:TLA786463 TBE786454:TBE786463 SRI786454:SRI786463 SHM786454:SHM786463 RXQ786454:RXQ786463 RNU786454:RNU786463 RDY786454:RDY786463 QUC786454:QUC786463 QKG786454:QKG786463 QAK786454:QAK786463 PQO786454:PQO786463 PGS786454:PGS786463 OWW786454:OWW786463 ONA786454:ONA786463 ODE786454:ODE786463 NTI786454:NTI786463 NJM786454:NJM786463 MZQ786454:MZQ786463 MPU786454:MPU786463 MFY786454:MFY786463 LWC786454:LWC786463 LMG786454:LMG786463 LCK786454:LCK786463 KSO786454:KSO786463 KIS786454:KIS786463 JYW786454:JYW786463 JPA786454:JPA786463 JFE786454:JFE786463 IVI786454:IVI786463 ILM786454:ILM786463 IBQ786454:IBQ786463 HRU786454:HRU786463 HHY786454:HHY786463 GYC786454:GYC786463 GOG786454:GOG786463 GEK786454:GEK786463 FUO786454:FUO786463 FKS786454:FKS786463 FAW786454:FAW786463 ERA786454:ERA786463 EHE786454:EHE786463 DXI786454:DXI786463 DNM786454:DNM786463 DDQ786454:DDQ786463 CTU786454:CTU786463 CJY786454:CJY786463 CAC786454:CAC786463 BQG786454:BQG786463 BGK786454:BGK786463 AWO786454:AWO786463 AMS786454:AMS786463 ACW786454:ACW786463 TA786454:TA786463 JE786454:JE786463 WVQ720918:WVQ720927 WLU720918:WLU720927 WBY720918:WBY720927 VSC720918:VSC720927 VIG720918:VIG720927 UYK720918:UYK720927 UOO720918:UOO720927 UES720918:UES720927 TUW720918:TUW720927 TLA720918:TLA720927 TBE720918:TBE720927 SRI720918:SRI720927 SHM720918:SHM720927 RXQ720918:RXQ720927 RNU720918:RNU720927 RDY720918:RDY720927 QUC720918:QUC720927 QKG720918:QKG720927 QAK720918:QAK720927 PQO720918:PQO720927 PGS720918:PGS720927 OWW720918:OWW720927 ONA720918:ONA720927 ODE720918:ODE720927 NTI720918:NTI720927 NJM720918:NJM720927 MZQ720918:MZQ720927 MPU720918:MPU720927 MFY720918:MFY720927 LWC720918:LWC720927 LMG720918:LMG720927 LCK720918:LCK720927 KSO720918:KSO720927 KIS720918:KIS720927 JYW720918:JYW720927 JPA720918:JPA720927 JFE720918:JFE720927 IVI720918:IVI720927 ILM720918:ILM720927 IBQ720918:IBQ720927 HRU720918:HRU720927 HHY720918:HHY720927 GYC720918:GYC720927 GOG720918:GOG720927 GEK720918:GEK720927 FUO720918:FUO720927 FKS720918:FKS720927 FAW720918:FAW720927 ERA720918:ERA720927 EHE720918:EHE720927 DXI720918:DXI720927 DNM720918:DNM720927 DDQ720918:DDQ720927 CTU720918:CTU720927 CJY720918:CJY720927 CAC720918:CAC720927 BQG720918:BQG720927 BGK720918:BGK720927 AWO720918:AWO720927 AMS720918:AMS720927 ACW720918:ACW720927 TA720918:TA720927 JE720918:JE720927 WVQ655382:WVQ655391 WLU655382:WLU655391 WBY655382:WBY655391 VSC655382:VSC655391 VIG655382:VIG655391 UYK655382:UYK655391 UOO655382:UOO655391 UES655382:UES655391 TUW655382:TUW655391 TLA655382:TLA655391 TBE655382:TBE655391 SRI655382:SRI655391 SHM655382:SHM655391 RXQ655382:RXQ655391 RNU655382:RNU655391 RDY655382:RDY655391 QUC655382:QUC655391 QKG655382:QKG655391 QAK655382:QAK655391 PQO655382:PQO655391 PGS655382:PGS655391 OWW655382:OWW655391 ONA655382:ONA655391 ODE655382:ODE655391 NTI655382:NTI655391 NJM655382:NJM655391 MZQ655382:MZQ655391 MPU655382:MPU655391 MFY655382:MFY655391 LWC655382:LWC655391 LMG655382:LMG655391 LCK655382:LCK655391 KSO655382:KSO655391 KIS655382:KIS655391 JYW655382:JYW655391 JPA655382:JPA655391 JFE655382:JFE655391 IVI655382:IVI655391 ILM655382:ILM655391 IBQ655382:IBQ655391 HRU655382:HRU655391 HHY655382:HHY655391 GYC655382:GYC655391 GOG655382:GOG655391 GEK655382:GEK655391 FUO655382:FUO655391 FKS655382:FKS655391 FAW655382:FAW655391 ERA655382:ERA655391 EHE655382:EHE655391 DXI655382:DXI655391 DNM655382:DNM655391 DDQ655382:DDQ655391 CTU655382:CTU655391 CJY655382:CJY655391 CAC655382:CAC655391 BQG655382:BQG655391 BGK655382:BGK655391 AWO655382:AWO655391 AMS655382:AMS655391 ACW655382:ACW655391 TA655382:TA655391 JE655382:JE655391 WVQ589846:WVQ589855 WLU589846:WLU589855 WBY589846:WBY589855 VSC589846:VSC589855 VIG589846:VIG589855 UYK589846:UYK589855 UOO589846:UOO589855 UES589846:UES589855 TUW589846:TUW589855 TLA589846:TLA589855 TBE589846:TBE589855 SRI589846:SRI589855 SHM589846:SHM589855 RXQ589846:RXQ589855 RNU589846:RNU589855 RDY589846:RDY589855 QUC589846:QUC589855 QKG589846:QKG589855 QAK589846:QAK589855 PQO589846:PQO589855 PGS589846:PGS589855 OWW589846:OWW589855 ONA589846:ONA589855 ODE589846:ODE589855 NTI589846:NTI589855 NJM589846:NJM589855 MZQ589846:MZQ589855 MPU589846:MPU589855 MFY589846:MFY589855 LWC589846:LWC589855 LMG589846:LMG589855 LCK589846:LCK589855 KSO589846:KSO589855 KIS589846:KIS589855 JYW589846:JYW589855 JPA589846:JPA589855 JFE589846:JFE589855 IVI589846:IVI589855 ILM589846:ILM589855 IBQ589846:IBQ589855 HRU589846:HRU589855 HHY589846:HHY589855 GYC589846:GYC589855 GOG589846:GOG589855 GEK589846:GEK589855 FUO589846:FUO589855 FKS589846:FKS589855 FAW589846:FAW589855 ERA589846:ERA589855 EHE589846:EHE589855 DXI589846:DXI589855 DNM589846:DNM589855 DDQ589846:DDQ589855 CTU589846:CTU589855 CJY589846:CJY589855 CAC589846:CAC589855 BQG589846:BQG589855 BGK589846:BGK589855 AWO589846:AWO589855 AMS589846:AMS589855 ACW589846:ACW589855 TA589846:TA589855 JE589846:JE589855 WVQ524310:WVQ524319 WLU524310:WLU524319 WBY524310:WBY524319 VSC524310:VSC524319 VIG524310:VIG524319 UYK524310:UYK524319 UOO524310:UOO524319 UES524310:UES524319 TUW524310:TUW524319 TLA524310:TLA524319 TBE524310:TBE524319 SRI524310:SRI524319 SHM524310:SHM524319 RXQ524310:RXQ524319 RNU524310:RNU524319 RDY524310:RDY524319 QUC524310:QUC524319 QKG524310:QKG524319 QAK524310:QAK524319 PQO524310:PQO524319 PGS524310:PGS524319 OWW524310:OWW524319 ONA524310:ONA524319 ODE524310:ODE524319 NTI524310:NTI524319 NJM524310:NJM524319 MZQ524310:MZQ524319 MPU524310:MPU524319 MFY524310:MFY524319 LWC524310:LWC524319 LMG524310:LMG524319 LCK524310:LCK524319 KSO524310:KSO524319 KIS524310:KIS524319 JYW524310:JYW524319 JPA524310:JPA524319 JFE524310:JFE524319 IVI524310:IVI524319 ILM524310:ILM524319 IBQ524310:IBQ524319 HRU524310:HRU524319 HHY524310:HHY524319 GYC524310:GYC524319 GOG524310:GOG524319 GEK524310:GEK524319 FUO524310:FUO524319 FKS524310:FKS524319 FAW524310:FAW524319 ERA524310:ERA524319 EHE524310:EHE524319 DXI524310:DXI524319 DNM524310:DNM524319 DDQ524310:DDQ524319 CTU524310:CTU524319 CJY524310:CJY524319 CAC524310:CAC524319 BQG524310:BQG524319 BGK524310:BGK524319 AWO524310:AWO524319 AMS524310:AMS524319 ACW524310:ACW524319 TA524310:TA524319 JE524310:JE524319 WVQ458774:WVQ458783 WLU458774:WLU458783 WBY458774:WBY458783 VSC458774:VSC458783 VIG458774:VIG458783 UYK458774:UYK458783 UOO458774:UOO458783 UES458774:UES458783 TUW458774:TUW458783 TLA458774:TLA458783 TBE458774:TBE458783 SRI458774:SRI458783 SHM458774:SHM458783 RXQ458774:RXQ458783 RNU458774:RNU458783 RDY458774:RDY458783 QUC458774:QUC458783 QKG458774:QKG458783 QAK458774:QAK458783 PQO458774:PQO458783 PGS458774:PGS458783 OWW458774:OWW458783 ONA458774:ONA458783 ODE458774:ODE458783 NTI458774:NTI458783 NJM458774:NJM458783 MZQ458774:MZQ458783 MPU458774:MPU458783 MFY458774:MFY458783 LWC458774:LWC458783 LMG458774:LMG458783 LCK458774:LCK458783 KSO458774:KSO458783 KIS458774:KIS458783 JYW458774:JYW458783 JPA458774:JPA458783 JFE458774:JFE458783 IVI458774:IVI458783 ILM458774:ILM458783 IBQ458774:IBQ458783 HRU458774:HRU458783 HHY458774:HHY458783 GYC458774:GYC458783 GOG458774:GOG458783 GEK458774:GEK458783 FUO458774:FUO458783 FKS458774:FKS458783 FAW458774:FAW458783 ERA458774:ERA458783 EHE458774:EHE458783 DXI458774:DXI458783 DNM458774:DNM458783 DDQ458774:DDQ458783 CTU458774:CTU458783 CJY458774:CJY458783 CAC458774:CAC458783 BQG458774:BQG458783 BGK458774:BGK458783 AWO458774:AWO458783 AMS458774:AMS458783 ACW458774:ACW458783 TA458774:TA458783 JE458774:JE458783 WVQ393238:WVQ393247 WLU393238:WLU393247 WBY393238:WBY393247 VSC393238:VSC393247 VIG393238:VIG393247 UYK393238:UYK393247 UOO393238:UOO393247 UES393238:UES393247 TUW393238:TUW393247 TLA393238:TLA393247 TBE393238:TBE393247 SRI393238:SRI393247 SHM393238:SHM393247 RXQ393238:RXQ393247 RNU393238:RNU393247 RDY393238:RDY393247 QUC393238:QUC393247 QKG393238:QKG393247 QAK393238:QAK393247 PQO393238:PQO393247 PGS393238:PGS393247 OWW393238:OWW393247 ONA393238:ONA393247 ODE393238:ODE393247 NTI393238:NTI393247 NJM393238:NJM393247 MZQ393238:MZQ393247 MPU393238:MPU393247 MFY393238:MFY393247 LWC393238:LWC393247 LMG393238:LMG393247 LCK393238:LCK393247 KSO393238:KSO393247 KIS393238:KIS393247 JYW393238:JYW393247 JPA393238:JPA393247 JFE393238:JFE393247 IVI393238:IVI393247 ILM393238:ILM393247 IBQ393238:IBQ393247 HRU393238:HRU393247 HHY393238:HHY393247 GYC393238:GYC393247 GOG393238:GOG393247 GEK393238:GEK393247 FUO393238:FUO393247 FKS393238:FKS393247 FAW393238:FAW393247 ERA393238:ERA393247 EHE393238:EHE393247 DXI393238:DXI393247 DNM393238:DNM393247 DDQ393238:DDQ393247 CTU393238:CTU393247 CJY393238:CJY393247 CAC393238:CAC393247 BQG393238:BQG393247 BGK393238:BGK393247 AWO393238:AWO393247 AMS393238:AMS393247 ACW393238:ACW393247 TA393238:TA393247 JE393238:JE393247 WVQ327702:WVQ327711 WLU327702:WLU327711 WBY327702:WBY327711 VSC327702:VSC327711 VIG327702:VIG327711 UYK327702:UYK327711 UOO327702:UOO327711 UES327702:UES327711 TUW327702:TUW327711 TLA327702:TLA327711 TBE327702:TBE327711 SRI327702:SRI327711 SHM327702:SHM327711 RXQ327702:RXQ327711 RNU327702:RNU327711 RDY327702:RDY327711 QUC327702:QUC327711 QKG327702:QKG327711 QAK327702:QAK327711 PQO327702:PQO327711 PGS327702:PGS327711 OWW327702:OWW327711 ONA327702:ONA327711 ODE327702:ODE327711 NTI327702:NTI327711 NJM327702:NJM327711 MZQ327702:MZQ327711 MPU327702:MPU327711 MFY327702:MFY327711 LWC327702:LWC327711 LMG327702:LMG327711 LCK327702:LCK327711 KSO327702:KSO327711 KIS327702:KIS327711 JYW327702:JYW327711 JPA327702:JPA327711 JFE327702:JFE327711 IVI327702:IVI327711 ILM327702:ILM327711 IBQ327702:IBQ327711 HRU327702:HRU327711 HHY327702:HHY327711 GYC327702:GYC327711 GOG327702:GOG327711 GEK327702:GEK327711 FUO327702:FUO327711 FKS327702:FKS327711 FAW327702:FAW327711 ERA327702:ERA327711 EHE327702:EHE327711 DXI327702:DXI327711 DNM327702:DNM327711 DDQ327702:DDQ327711 CTU327702:CTU327711 CJY327702:CJY327711 CAC327702:CAC327711 BQG327702:BQG327711 BGK327702:BGK327711 AWO327702:AWO327711 AMS327702:AMS327711 ACW327702:ACW327711 TA327702:TA327711 JE327702:JE327711 WVQ262166:WVQ262175 WLU262166:WLU262175 WBY262166:WBY262175 VSC262166:VSC262175 VIG262166:VIG262175 UYK262166:UYK262175 UOO262166:UOO262175 UES262166:UES262175 TUW262166:TUW262175 TLA262166:TLA262175 TBE262166:TBE262175 SRI262166:SRI262175 SHM262166:SHM262175 RXQ262166:RXQ262175 RNU262166:RNU262175 RDY262166:RDY262175 QUC262166:QUC262175 QKG262166:QKG262175 QAK262166:QAK262175 PQO262166:PQO262175 PGS262166:PGS262175 OWW262166:OWW262175 ONA262166:ONA262175 ODE262166:ODE262175 NTI262166:NTI262175 NJM262166:NJM262175 MZQ262166:MZQ262175 MPU262166:MPU262175 MFY262166:MFY262175 LWC262166:LWC262175 LMG262166:LMG262175 LCK262166:LCK262175 KSO262166:KSO262175 KIS262166:KIS262175 JYW262166:JYW262175 JPA262166:JPA262175 JFE262166:JFE262175 IVI262166:IVI262175 ILM262166:ILM262175 IBQ262166:IBQ262175 HRU262166:HRU262175 HHY262166:HHY262175 GYC262166:GYC262175 GOG262166:GOG262175 GEK262166:GEK262175 FUO262166:FUO262175 FKS262166:FKS262175 FAW262166:FAW262175 ERA262166:ERA262175 EHE262166:EHE262175 DXI262166:DXI262175 DNM262166:DNM262175 DDQ262166:DDQ262175 CTU262166:CTU262175 CJY262166:CJY262175 CAC262166:CAC262175 BQG262166:BQG262175 BGK262166:BGK262175 AWO262166:AWO262175 AMS262166:AMS262175 ACW262166:ACW262175 TA262166:TA262175 JE262166:JE262175 WVQ196630:WVQ196639 WLU196630:WLU196639 WBY196630:WBY196639 VSC196630:VSC196639 VIG196630:VIG196639 UYK196630:UYK196639 UOO196630:UOO196639 UES196630:UES196639 TUW196630:TUW196639 TLA196630:TLA196639 TBE196630:TBE196639 SRI196630:SRI196639 SHM196630:SHM196639 RXQ196630:RXQ196639 RNU196630:RNU196639 RDY196630:RDY196639 QUC196630:QUC196639 QKG196630:QKG196639 QAK196630:QAK196639 PQO196630:PQO196639 PGS196630:PGS196639 OWW196630:OWW196639 ONA196630:ONA196639 ODE196630:ODE196639 NTI196630:NTI196639 NJM196630:NJM196639 MZQ196630:MZQ196639 MPU196630:MPU196639 MFY196630:MFY196639 LWC196630:LWC196639 LMG196630:LMG196639 LCK196630:LCK196639 KSO196630:KSO196639 KIS196630:KIS196639 JYW196630:JYW196639 JPA196630:JPA196639 JFE196630:JFE196639 IVI196630:IVI196639 ILM196630:ILM196639 IBQ196630:IBQ196639 HRU196630:HRU196639 HHY196630:HHY196639 GYC196630:GYC196639 GOG196630:GOG196639 GEK196630:GEK196639 FUO196630:FUO196639 FKS196630:FKS196639 FAW196630:FAW196639 ERA196630:ERA196639 EHE196630:EHE196639 DXI196630:DXI196639 DNM196630:DNM196639 DDQ196630:DDQ196639 CTU196630:CTU196639 CJY196630:CJY196639 CAC196630:CAC196639 BQG196630:BQG196639 BGK196630:BGK196639 AWO196630:AWO196639 AMS196630:AMS196639 ACW196630:ACW196639 TA196630:TA196639 JE196630:JE196639 WVQ131094:WVQ131103 WLU131094:WLU131103 WBY131094:WBY131103 VSC131094:VSC131103 VIG131094:VIG131103 UYK131094:UYK131103 UOO131094:UOO131103 UES131094:UES131103 TUW131094:TUW131103 TLA131094:TLA131103 TBE131094:TBE131103 SRI131094:SRI131103 SHM131094:SHM131103 RXQ131094:RXQ131103 RNU131094:RNU131103 RDY131094:RDY131103 QUC131094:QUC131103 QKG131094:QKG131103 QAK131094:QAK131103 PQO131094:PQO131103 PGS131094:PGS131103 OWW131094:OWW131103 ONA131094:ONA131103 ODE131094:ODE131103 NTI131094:NTI131103 NJM131094:NJM131103 MZQ131094:MZQ131103 MPU131094:MPU131103 MFY131094:MFY131103 LWC131094:LWC131103 LMG131094:LMG131103 LCK131094:LCK131103 KSO131094:KSO131103 KIS131094:KIS131103 JYW131094:JYW131103 JPA131094:JPA131103 JFE131094:JFE131103 IVI131094:IVI131103 ILM131094:ILM131103 IBQ131094:IBQ131103 HRU131094:HRU131103 HHY131094:HHY131103 GYC131094:GYC131103 GOG131094:GOG131103 GEK131094:GEK131103 FUO131094:FUO131103 FKS131094:FKS131103 FAW131094:FAW131103 ERA131094:ERA131103 EHE131094:EHE131103 DXI131094:DXI131103 DNM131094:DNM131103 DDQ131094:DDQ131103 CTU131094:CTU131103 CJY131094:CJY131103 CAC131094:CAC131103 BQG131094:BQG131103 BGK131094:BGK131103 AWO131094:AWO131103 AMS131094:AMS131103 ACW131094:ACW131103 TA131094:TA131103 JE131094:JE131103 WVQ65558:WVQ65567 WLU65558:WLU65567 WBY65558:WBY65567 VSC65558:VSC65567 VIG65558:VIG65567 UYK65558:UYK65567 UOO65558:UOO65567 UES65558:UES65567 TUW65558:TUW65567 TLA65558:TLA65567 TBE65558:TBE65567 SRI65558:SRI65567 SHM65558:SHM65567 RXQ65558:RXQ65567 RNU65558:RNU65567 RDY65558:RDY65567 QUC65558:QUC65567 QKG65558:QKG65567 QAK65558:QAK65567 PQO65558:PQO65567 PGS65558:PGS65567 OWW65558:OWW65567 ONA65558:ONA65567 ODE65558:ODE65567 NTI65558:NTI65567 NJM65558:NJM65567 MZQ65558:MZQ65567 MPU65558:MPU65567 MFY65558:MFY65567 LWC65558:LWC65567 LMG65558:LMG65567 LCK65558:LCK65567 KSO65558:KSO65567 KIS65558:KIS65567 JYW65558:JYW65567 JPA65558:JPA65567 JFE65558:JFE65567 IVI65558:IVI65567 ILM65558:ILM65567 IBQ65558:IBQ65567 HRU65558:HRU65567 HHY65558:HHY65567 GYC65558:GYC65567 GOG65558:GOG65567 GEK65558:GEK65567 FUO65558:FUO65567 FKS65558:FKS65567 FAW65558:FAW65567 ERA65558:ERA65567 EHE65558:EHE65567 DXI65558:DXI65567 DNM65558:DNM65567 DDQ65558:DDQ65567 CTU65558:CTU65567 CJY65558:CJY65567 CAC65558:CAC65567 BQG65558:BQG65567 BGK65558:BGK65567 AWO65558:AWO65567 AMS65558:AMS65567 ACW65558:ACW65567 TA65558:TA65567 JE65558:JE65567 WVQ983073:WVQ983082 WLU983073:WLU983082 WBY983073:WBY983082 VSC983073:VSC983082 VIG983073:VIG983082 UYK983073:UYK983082 UOO983073:UOO983082 UES983073:UES983082 TUW983073:TUW983082 TLA983073:TLA983082 TBE983073:TBE983082 SRI983073:SRI983082 SHM983073:SHM983082 RXQ983073:RXQ983082 RNU983073:RNU983082 RDY983073:RDY983082 QUC983073:QUC983082 QKG983073:QKG983082 QAK983073:QAK983082 PQO983073:PQO983082 PGS983073:PGS983082 OWW983073:OWW983082 ONA983073:ONA983082 ODE983073:ODE983082 NTI983073:NTI983082 NJM983073:NJM983082 MZQ983073:MZQ983082 MPU983073:MPU983082 MFY983073:MFY983082 LWC983073:LWC983082 LMG983073:LMG983082 LCK983073:LCK983082 KSO983073:KSO983082 KIS983073:KIS983082 JYW983073:JYW983082 JPA983073:JPA983082 JFE983073:JFE983082 IVI983073:IVI983082 ILM983073:ILM983082 IBQ983073:IBQ983082 HRU983073:HRU983082 HHY983073:HHY983082 GYC983073:GYC983082 GOG983073:GOG983082 GEK983073:GEK983082 FUO983073:FUO983082 FKS983073:FKS983082 FAW983073:FAW983082 ERA983073:ERA983082 EHE983073:EHE983082 DXI983073:DXI983082 DNM983073:DNM983082 DDQ983073:DDQ983082 CTU983073:CTU983082 CJY983073:CJY983082 CAC983073:CAC983082 BQG983073:BQG983082 BGK983073:BGK983082 AWO983073:AWO983082 AMS983073:AMS983082 ACW983073:ACW983082 TA983073:TA983082 JE983073:JE983082 WVQ917537:WVQ917546 WLU917537:WLU917546 WBY917537:WBY917546 VSC917537:VSC917546 VIG917537:VIG917546 UYK917537:UYK917546 UOO917537:UOO917546 UES917537:UES917546 TUW917537:TUW917546 TLA917537:TLA917546 TBE917537:TBE917546 SRI917537:SRI917546 SHM917537:SHM917546 RXQ917537:RXQ917546 RNU917537:RNU917546 RDY917537:RDY917546 QUC917537:QUC917546 QKG917537:QKG917546 QAK917537:QAK917546 PQO917537:PQO917546 PGS917537:PGS917546 OWW917537:OWW917546 ONA917537:ONA917546 ODE917537:ODE917546 NTI917537:NTI917546 NJM917537:NJM917546 MZQ917537:MZQ917546 MPU917537:MPU917546 MFY917537:MFY917546 LWC917537:LWC917546 LMG917537:LMG917546 LCK917537:LCK917546 KSO917537:KSO917546 KIS917537:KIS917546 JYW917537:JYW917546 JPA917537:JPA917546 JFE917537:JFE917546 IVI917537:IVI917546 ILM917537:ILM917546 IBQ917537:IBQ917546 HRU917537:HRU917546 HHY917537:HHY917546 GYC917537:GYC917546 GOG917537:GOG917546 GEK917537:GEK917546 FUO917537:FUO917546 FKS917537:FKS917546 FAW917537:FAW917546 ERA917537:ERA917546 EHE917537:EHE917546 DXI917537:DXI917546 DNM917537:DNM917546 DDQ917537:DDQ917546 CTU917537:CTU917546 CJY917537:CJY917546 CAC917537:CAC917546 BQG917537:BQG917546 BGK917537:BGK917546 AWO917537:AWO917546 AMS917537:AMS917546 ACW917537:ACW917546 TA917537:TA917546 JE917537:JE917546 WVQ852001:WVQ852010 WLU852001:WLU852010 WBY852001:WBY852010 VSC852001:VSC852010 VIG852001:VIG852010 UYK852001:UYK852010 UOO852001:UOO852010 UES852001:UES852010 TUW852001:TUW852010 TLA852001:TLA852010 TBE852001:TBE852010 SRI852001:SRI852010 SHM852001:SHM852010 RXQ852001:RXQ852010 RNU852001:RNU852010 RDY852001:RDY852010 QUC852001:QUC852010 QKG852001:QKG852010 QAK852001:QAK852010 PQO852001:PQO852010 PGS852001:PGS852010 OWW852001:OWW852010 ONA852001:ONA852010 ODE852001:ODE852010 NTI852001:NTI852010 NJM852001:NJM852010 MZQ852001:MZQ852010 MPU852001:MPU852010 MFY852001:MFY852010 LWC852001:LWC852010 LMG852001:LMG852010 LCK852001:LCK852010 KSO852001:KSO852010 KIS852001:KIS852010 JYW852001:JYW852010 JPA852001:JPA852010 JFE852001:JFE852010 IVI852001:IVI852010 ILM852001:ILM852010 IBQ852001:IBQ852010 HRU852001:HRU852010 HHY852001:HHY852010 GYC852001:GYC852010 GOG852001:GOG852010 GEK852001:GEK852010 FUO852001:FUO852010 FKS852001:FKS852010 FAW852001:FAW852010 ERA852001:ERA852010 EHE852001:EHE852010 DXI852001:DXI852010 DNM852001:DNM852010 DDQ852001:DDQ852010 CTU852001:CTU852010 CJY852001:CJY852010 CAC852001:CAC852010 BQG852001:BQG852010 BGK852001:BGK852010 AWO852001:AWO852010 AMS852001:AMS852010 ACW852001:ACW852010 TA852001:TA852010 JE852001:JE852010 WVQ786465:WVQ786474 WLU786465:WLU786474 WBY786465:WBY786474 VSC786465:VSC786474 VIG786465:VIG786474 UYK786465:UYK786474 UOO786465:UOO786474 UES786465:UES786474 TUW786465:TUW786474 TLA786465:TLA786474 TBE786465:TBE786474 SRI786465:SRI786474 SHM786465:SHM786474 RXQ786465:RXQ786474 RNU786465:RNU786474 RDY786465:RDY786474 QUC786465:QUC786474 QKG786465:QKG786474 QAK786465:QAK786474 PQO786465:PQO786474 PGS786465:PGS786474 OWW786465:OWW786474 ONA786465:ONA786474 ODE786465:ODE786474 NTI786465:NTI786474 NJM786465:NJM786474 MZQ786465:MZQ786474 MPU786465:MPU786474 MFY786465:MFY786474 LWC786465:LWC786474 LMG786465:LMG786474 LCK786465:LCK786474 KSO786465:KSO786474 KIS786465:KIS786474 JYW786465:JYW786474 JPA786465:JPA786474 JFE786465:JFE786474 IVI786465:IVI786474 ILM786465:ILM786474 IBQ786465:IBQ786474 HRU786465:HRU786474 HHY786465:HHY786474 GYC786465:GYC786474 GOG786465:GOG786474 GEK786465:GEK786474 FUO786465:FUO786474 FKS786465:FKS786474 FAW786465:FAW786474 ERA786465:ERA786474 EHE786465:EHE786474 DXI786465:DXI786474 DNM786465:DNM786474 DDQ786465:DDQ786474 CTU786465:CTU786474 CJY786465:CJY786474 CAC786465:CAC786474 BQG786465:BQG786474 BGK786465:BGK786474 AWO786465:AWO786474 AMS786465:AMS786474 ACW786465:ACW786474 TA786465:TA786474 JE786465:JE786474 WVQ720929:WVQ720938 WLU720929:WLU720938 WBY720929:WBY720938 VSC720929:VSC720938 VIG720929:VIG720938 UYK720929:UYK720938 UOO720929:UOO720938 UES720929:UES720938 TUW720929:TUW720938 TLA720929:TLA720938 TBE720929:TBE720938 SRI720929:SRI720938 SHM720929:SHM720938 RXQ720929:RXQ720938 RNU720929:RNU720938 RDY720929:RDY720938 QUC720929:QUC720938 QKG720929:QKG720938 QAK720929:QAK720938 PQO720929:PQO720938 PGS720929:PGS720938 OWW720929:OWW720938 ONA720929:ONA720938 ODE720929:ODE720938 NTI720929:NTI720938 NJM720929:NJM720938 MZQ720929:MZQ720938 MPU720929:MPU720938 MFY720929:MFY720938 LWC720929:LWC720938 LMG720929:LMG720938 LCK720929:LCK720938 KSO720929:KSO720938 KIS720929:KIS720938 JYW720929:JYW720938 JPA720929:JPA720938 JFE720929:JFE720938 IVI720929:IVI720938 ILM720929:ILM720938 IBQ720929:IBQ720938 HRU720929:HRU720938 HHY720929:HHY720938 GYC720929:GYC720938 GOG720929:GOG720938 GEK720929:GEK720938 FUO720929:FUO720938 FKS720929:FKS720938 FAW720929:FAW720938 ERA720929:ERA720938 EHE720929:EHE720938 DXI720929:DXI720938 DNM720929:DNM720938 DDQ720929:DDQ720938 CTU720929:CTU720938 CJY720929:CJY720938 CAC720929:CAC720938 BQG720929:BQG720938 BGK720929:BGK720938 AWO720929:AWO720938 AMS720929:AMS720938 ACW720929:ACW720938 TA720929:TA720938 JE720929:JE720938 WVQ655393:WVQ655402 WLU655393:WLU655402 WBY655393:WBY655402 VSC655393:VSC655402 VIG655393:VIG655402 UYK655393:UYK655402 UOO655393:UOO655402 UES655393:UES655402 TUW655393:TUW655402 TLA655393:TLA655402 TBE655393:TBE655402 SRI655393:SRI655402 SHM655393:SHM655402 RXQ655393:RXQ655402 RNU655393:RNU655402 RDY655393:RDY655402 QUC655393:QUC655402 QKG655393:QKG655402 QAK655393:QAK655402 PQO655393:PQO655402 PGS655393:PGS655402 OWW655393:OWW655402 ONA655393:ONA655402 ODE655393:ODE655402 NTI655393:NTI655402 NJM655393:NJM655402 MZQ655393:MZQ655402 MPU655393:MPU655402 MFY655393:MFY655402 LWC655393:LWC655402 LMG655393:LMG655402 LCK655393:LCK655402 KSO655393:KSO655402 KIS655393:KIS655402 JYW655393:JYW655402 JPA655393:JPA655402 JFE655393:JFE655402 IVI655393:IVI655402 ILM655393:ILM655402 IBQ655393:IBQ655402 HRU655393:HRU655402 HHY655393:HHY655402 GYC655393:GYC655402 GOG655393:GOG655402 GEK655393:GEK655402 FUO655393:FUO655402 FKS655393:FKS655402 FAW655393:FAW655402 ERA655393:ERA655402 EHE655393:EHE655402 DXI655393:DXI655402 DNM655393:DNM655402 DDQ655393:DDQ655402 CTU655393:CTU655402 CJY655393:CJY655402 CAC655393:CAC655402 BQG655393:BQG655402 BGK655393:BGK655402 AWO655393:AWO655402 AMS655393:AMS655402 ACW655393:ACW655402 TA655393:TA655402 JE655393:JE655402 WVQ589857:WVQ589866 WLU589857:WLU589866 WBY589857:WBY589866 VSC589857:VSC589866 VIG589857:VIG589866 UYK589857:UYK589866 UOO589857:UOO589866 UES589857:UES589866 TUW589857:TUW589866 TLA589857:TLA589866 TBE589857:TBE589866 SRI589857:SRI589866 SHM589857:SHM589866 RXQ589857:RXQ589866 RNU589857:RNU589866 RDY589857:RDY589866 QUC589857:QUC589866 QKG589857:QKG589866 QAK589857:QAK589866 PQO589857:PQO589866 PGS589857:PGS589866 OWW589857:OWW589866 ONA589857:ONA589866 ODE589857:ODE589866 NTI589857:NTI589866 NJM589857:NJM589866 MZQ589857:MZQ589866 MPU589857:MPU589866 MFY589857:MFY589866 LWC589857:LWC589866 LMG589857:LMG589866 LCK589857:LCK589866 KSO589857:KSO589866 KIS589857:KIS589866 JYW589857:JYW589866 JPA589857:JPA589866 JFE589857:JFE589866 IVI589857:IVI589866 ILM589857:ILM589866 IBQ589857:IBQ589866 HRU589857:HRU589866 HHY589857:HHY589866 GYC589857:GYC589866 GOG589857:GOG589866 GEK589857:GEK589866 FUO589857:FUO589866 FKS589857:FKS589866 FAW589857:FAW589866 ERA589857:ERA589866 EHE589857:EHE589866 DXI589857:DXI589866 DNM589857:DNM589866 DDQ589857:DDQ589866 CTU589857:CTU589866 CJY589857:CJY589866 CAC589857:CAC589866 BQG589857:BQG589866 BGK589857:BGK589866 AWO589857:AWO589866 AMS589857:AMS589866 ACW589857:ACW589866 TA589857:TA589866 JE589857:JE589866 WVQ524321:WVQ524330 WLU524321:WLU524330 WBY524321:WBY524330 VSC524321:VSC524330 VIG524321:VIG524330 UYK524321:UYK524330 UOO524321:UOO524330 UES524321:UES524330 TUW524321:TUW524330 TLA524321:TLA524330 TBE524321:TBE524330 SRI524321:SRI524330 SHM524321:SHM524330 RXQ524321:RXQ524330 RNU524321:RNU524330 RDY524321:RDY524330 QUC524321:QUC524330 QKG524321:QKG524330 QAK524321:QAK524330 PQO524321:PQO524330 PGS524321:PGS524330 OWW524321:OWW524330 ONA524321:ONA524330 ODE524321:ODE524330 NTI524321:NTI524330 NJM524321:NJM524330 MZQ524321:MZQ524330 MPU524321:MPU524330 MFY524321:MFY524330 LWC524321:LWC524330 LMG524321:LMG524330 LCK524321:LCK524330 KSO524321:KSO524330 KIS524321:KIS524330 JYW524321:JYW524330 JPA524321:JPA524330 JFE524321:JFE524330 IVI524321:IVI524330 ILM524321:ILM524330 IBQ524321:IBQ524330 HRU524321:HRU524330 HHY524321:HHY524330 GYC524321:GYC524330 GOG524321:GOG524330 GEK524321:GEK524330 FUO524321:FUO524330 FKS524321:FKS524330 FAW524321:FAW524330 ERA524321:ERA524330 EHE524321:EHE524330 DXI524321:DXI524330 DNM524321:DNM524330 DDQ524321:DDQ524330 CTU524321:CTU524330 CJY524321:CJY524330 CAC524321:CAC524330 BQG524321:BQG524330 BGK524321:BGK524330 AWO524321:AWO524330 AMS524321:AMS524330 ACW524321:ACW524330 TA524321:TA524330 JE524321:JE524330 WVQ458785:WVQ458794 WLU458785:WLU458794 WBY458785:WBY458794 VSC458785:VSC458794 VIG458785:VIG458794 UYK458785:UYK458794 UOO458785:UOO458794 UES458785:UES458794 TUW458785:TUW458794 TLA458785:TLA458794 TBE458785:TBE458794 SRI458785:SRI458794 SHM458785:SHM458794 RXQ458785:RXQ458794 RNU458785:RNU458794 RDY458785:RDY458794 QUC458785:QUC458794 QKG458785:QKG458794 QAK458785:QAK458794 PQO458785:PQO458794 PGS458785:PGS458794 OWW458785:OWW458794 ONA458785:ONA458794 ODE458785:ODE458794 NTI458785:NTI458794 NJM458785:NJM458794 MZQ458785:MZQ458794 MPU458785:MPU458794 MFY458785:MFY458794 LWC458785:LWC458794 LMG458785:LMG458794 LCK458785:LCK458794 KSO458785:KSO458794 KIS458785:KIS458794 JYW458785:JYW458794 JPA458785:JPA458794 JFE458785:JFE458794 IVI458785:IVI458794 ILM458785:ILM458794 IBQ458785:IBQ458794 HRU458785:HRU458794 HHY458785:HHY458794 GYC458785:GYC458794 GOG458785:GOG458794 GEK458785:GEK458794 FUO458785:FUO458794 FKS458785:FKS458794 FAW458785:FAW458794 ERA458785:ERA458794 EHE458785:EHE458794 DXI458785:DXI458794 DNM458785:DNM458794 DDQ458785:DDQ458794 CTU458785:CTU458794 CJY458785:CJY458794 CAC458785:CAC458794 BQG458785:BQG458794 BGK458785:BGK458794 AWO458785:AWO458794 AMS458785:AMS458794 ACW458785:ACW458794 TA458785:TA458794 JE458785:JE458794 WVQ393249:WVQ393258 WLU393249:WLU393258 WBY393249:WBY393258 VSC393249:VSC393258 VIG393249:VIG393258 UYK393249:UYK393258 UOO393249:UOO393258 UES393249:UES393258 TUW393249:TUW393258 TLA393249:TLA393258 TBE393249:TBE393258 SRI393249:SRI393258 SHM393249:SHM393258 RXQ393249:RXQ393258 RNU393249:RNU393258 RDY393249:RDY393258 QUC393249:QUC393258 QKG393249:QKG393258 QAK393249:QAK393258 PQO393249:PQO393258 PGS393249:PGS393258 OWW393249:OWW393258 ONA393249:ONA393258 ODE393249:ODE393258 NTI393249:NTI393258 NJM393249:NJM393258 MZQ393249:MZQ393258 MPU393249:MPU393258 MFY393249:MFY393258 LWC393249:LWC393258 LMG393249:LMG393258 LCK393249:LCK393258 KSO393249:KSO393258 KIS393249:KIS393258 JYW393249:JYW393258 JPA393249:JPA393258 JFE393249:JFE393258 IVI393249:IVI393258 ILM393249:ILM393258 IBQ393249:IBQ393258 HRU393249:HRU393258 HHY393249:HHY393258 GYC393249:GYC393258 GOG393249:GOG393258 GEK393249:GEK393258 FUO393249:FUO393258 FKS393249:FKS393258 FAW393249:FAW393258 ERA393249:ERA393258 EHE393249:EHE393258 DXI393249:DXI393258 DNM393249:DNM393258 DDQ393249:DDQ393258 CTU393249:CTU393258 CJY393249:CJY393258 CAC393249:CAC393258 BQG393249:BQG393258 BGK393249:BGK393258 AWO393249:AWO393258 AMS393249:AMS393258 ACW393249:ACW393258 TA393249:TA393258 JE393249:JE393258 WVQ327713:WVQ327722 WLU327713:WLU327722 WBY327713:WBY327722 VSC327713:VSC327722 VIG327713:VIG327722 UYK327713:UYK327722 UOO327713:UOO327722 UES327713:UES327722 TUW327713:TUW327722 TLA327713:TLA327722 TBE327713:TBE327722 SRI327713:SRI327722 SHM327713:SHM327722 RXQ327713:RXQ327722 RNU327713:RNU327722 RDY327713:RDY327722 QUC327713:QUC327722 QKG327713:QKG327722 QAK327713:QAK327722 PQO327713:PQO327722 PGS327713:PGS327722 OWW327713:OWW327722 ONA327713:ONA327722 ODE327713:ODE327722 NTI327713:NTI327722 NJM327713:NJM327722 MZQ327713:MZQ327722 MPU327713:MPU327722 MFY327713:MFY327722 LWC327713:LWC327722 LMG327713:LMG327722 LCK327713:LCK327722 KSO327713:KSO327722 KIS327713:KIS327722 JYW327713:JYW327722 JPA327713:JPA327722 JFE327713:JFE327722 IVI327713:IVI327722 ILM327713:ILM327722 IBQ327713:IBQ327722 HRU327713:HRU327722 HHY327713:HHY327722 GYC327713:GYC327722 GOG327713:GOG327722 GEK327713:GEK327722 FUO327713:FUO327722 FKS327713:FKS327722 FAW327713:FAW327722 ERA327713:ERA327722 EHE327713:EHE327722 DXI327713:DXI327722 DNM327713:DNM327722 DDQ327713:DDQ327722 CTU327713:CTU327722 CJY327713:CJY327722 CAC327713:CAC327722 BQG327713:BQG327722 BGK327713:BGK327722 AWO327713:AWO327722 AMS327713:AMS327722 ACW327713:ACW327722 TA327713:TA327722 JE327713:JE327722 WVQ262177:WVQ262186 WLU262177:WLU262186 WBY262177:WBY262186 VSC262177:VSC262186 VIG262177:VIG262186 UYK262177:UYK262186 UOO262177:UOO262186 UES262177:UES262186 TUW262177:TUW262186 TLA262177:TLA262186 TBE262177:TBE262186 SRI262177:SRI262186 SHM262177:SHM262186 RXQ262177:RXQ262186 RNU262177:RNU262186 RDY262177:RDY262186 QUC262177:QUC262186 QKG262177:QKG262186 QAK262177:QAK262186 PQO262177:PQO262186 PGS262177:PGS262186 OWW262177:OWW262186 ONA262177:ONA262186 ODE262177:ODE262186 NTI262177:NTI262186 NJM262177:NJM262186 MZQ262177:MZQ262186 MPU262177:MPU262186 MFY262177:MFY262186 LWC262177:LWC262186 LMG262177:LMG262186 LCK262177:LCK262186 KSO262177:KSO262186 KIS262177:KIS262186 JYW262177:JYW262186 JPA262177:JPA262186 JFE262177:JFE262186 IVI262177:IVI262186 ILM262177:ILM262186 IBQ262177:IBQ262186 HRU262177:HRU262186 HHY262177:HHY262186 GYC262177:GYC262186 GOG262177:GOG262186 GEK262177:GEK262186 FUO262177:FUO262186 FKS262177:FKS262186 FAW262177:FAW262186 ERA262177:ERA262186 EHE262177:EHE262186 DXI262177:DXI262186 DNM262177:DNM262186 DDQ262177:DDQ262186 CTU262177:CTU262186 CJY262177:CJY262186 CAC262177:CAC262186 BQG262177:BQG262186 BGK262177:BGK262186 AWO262177:AWO262186 AMS262177:AMS262186 ACW262177:ACW262186 TA262177:TA262186 JE262177:JE262186 WVQ196641:WVQ196650 WLU196641:WLU196650 WBY196641:WBY196650 VSC196641:VSC196650 VIG196641:VIG196650 UYK196641:UYK196650 UOO196641:UOO196650 UES196641:UES196650 TUW196641:TUW196650 TLA196641:TLA196650 TBE196641:TBE196650 SRI196641:SRI196650 SHM196641:SHM196650 RXQ196641:RXQ196650 RNU196641:RNU196650 RDY196641:RDY196650 QUC196641:QUC196650 QKG196641:QKG196650 QAK196641:QAK196650 PQO196641:PQO196650 PGS196641:PGS196650 OWW196641:OWW196650 ONA196641:ONA196650 ODE196641:ODE196650 NTI196641:NTI196650 NJM196641:NJM196650 MZQ196641:MZQ196650 MPU196641:MPU196650 MFY196641:MFY196650 LWC196641:LWC196650 LMG196641:LMG196650 LCK196641:LCK196650 KSO196641:KSO196650 KIS196641:KIS196650 JYW196641:JYW196650 JPA196641:JPA196650 JFE196641:JFE196650 IVI196641:IVI196650 ILM196641:ILM196650 IBQ196641:IBQ196650 HRU196641:HRU196650 HHY196641:HHY196650 GYC196641:GYC196650 GOG196641:GOG196650 GEK196641:GEK196650 FUO196641:FUO196650 FKS196641:FKS196650 FAW196641:FAW196650 ERA196641:ERA196650 EHE196641:EHE196650 DXI196641:DXI196650 DNM196641:DNM196650 DDQ196641:DDQ196650 CTU196641:CTU196650 CJY196641:CJY196650 CAC196641:CAC196650 BQG196641:BQG196650 BGK196641:BGK196650 AWO196641:AWO196650 AMS196641:AMS196650 ACW196641:ACW196650 TA196641:TA196650 JE196641:JE196650 WVQ131105:WVQ131114 WLU131105:WLU131114 WBY131105:WBY131114 VSC131105:VSC131114 VIG131105:VIG131114 UYK131105:UYK131114 UOO131105:UOO131114 UES131105:UES131114 TUW131105:TUW131114 TLA131105:TLA131114 TBE131105:TBE131114 SRI131105:SRI131114 SHM131105:SHM131114 RXQ131105:RXQ131114 RNU131105:RNU131114 RDY131105:RDY131114 QUC131105:QUC131114 QKG131105:QKG131114 QAK131105:QAK131114 PQO131105:PQO131114 PGS131105:PGS131114 OWW131105:OWW131114 ONA131105:ONA131114 ODE131105:ODE131114 NTI131105:NTI131114 NJM131105:NJM131114 MZQ131105:MZQ131114 MPU131105:MPU131114 MFY131105:MFY131114 LWC131105:LWC131114 LMG131105:LMG131114 LCK131105:LCK131114 KSO131105:KSO131114 KIS131105:KIS131114 JYW131105:JYW131114 JPA131105:JPA131114 JFE131105:JFE131114 IVI131105:IVI131114 ILM131105:ILM131114 IBQ131105:IBQ131114 HRU131105:HRU131114 HHY131105:HHY131114 GYC131105:GYC131114 GOG131105:GOG131114 GEK131105:GEK131114 FUO131105:FUO131114 FKS131105:FKS131114 FAW131105:FAW131114 ERA131105:ERA131114 EHE131105:EHE131114 DXI131105:DXI131114 DNM131105:DNM131114 DDQ131105:DDQ131114 CTU131105:CTU131114 CJY131105:CJY131114 CAC131105:CAC131114 BQG131105:BQG131114 BGK131105:BGK131114 AWO131105:AWO131114 AMS131105:AMS131114 ACW131105:ACW131114 TA131105:TA131114 JE131105:JE131114 WVQ65569:WVQ65578 WLU65569:WLU65578 WBY65569:WBY65578 VSC65569:VSC65578 VIG65569:VIG65578 UYK65569:UYK65578 UOO65569:UOO65578 UES65569:UES65578 TUW65569:TUW65578 TLA65569:TLA65578 TBE65569:TBE65578 SRI65569:SRI65578 SHM65569:SHM65578 RXQ65569:RXQ65578 RNU65569:RNU65578 RDY65569:RDY65578 QUC65569:QUC65578 QKG65569:QKG65578 QAK65569:QAK65578 PQO65569:PQO65578 PGS65569:PGS65578 OWW65569:OWW65578 ONA65569:ONA65578 ODE65569:ODE65578 NTI65569:NTI65578 NJM65569:NJM65578 MZQ65569:MZQ65578 MPU65569:MPU65578 MFY65569:MFY65578 LWC65569:LWC65578 LMG65569:LMG65578 LCK65569:LCK65578 KSO65569:KSO65578 KIS65569:KIS65578 JYW65569:JYW65578 JPA65569:JPA65578 JFE65569:JFE65578 IVI65569:IVI65578 ILM65569:ILM65578 IBQ65569:IBQ65578 HRU65569:HRU65578 HHY65569:HHY65578 GYC65569:GYC65578 GOG65569:GOG65578 GEK65569:GEK65578 FUO65569:FUO65578 FKS65569:FKS65578 FAW65569:FAW65578 ERA65569:ERA65578 EHE65569:EHE65578 DXI65569:DXI65578 DNM65569:DNM65578 DDQ65569:DDQ65578 CTU65569:CTU65578 CJY65569:CJY65578 CAC65569:CAC65578 BQG65569:BQG65578 BGK65569:BGK65578 AWO65569:AWO65578 AMS65569:AMS65578 ACW65569:ACW65578 TA65569:TA65578 JE65569:JE65578 WVQ983089:WVQ983103 WLU983089:WLU983103 WBY983089:WBY983103 VSC983089:VSC983103 VIG983089:VIG983103 UYK983089:UYK983103 UOO983089:UOO983103 UES983089:UES983103 TUW983089:TUW983103 TLA983089:TLA983103 TBE983089:TBE983103 SRI983089:SRI983103 SHM983089:SHM983103 RXQ983089:RXQ983103 RNU983089:RNU983103 RDY983089:RDY983103 QUC983089:QUC983103 QKG983089:QKG983103 QAK983089:QAK983103 PQO983089:PQO983103 PGS983089:PGS983103 OWW983089:OWW983103 ONA983089:ONA983103 ODE983089:ODE983103 NTI983089:NTI983103 NJM983089:NJM983103 MZQ983089:MZQ983103 MPU983089:MPU983103 MFY983089:MFY983103 LWC983089:LWC983103 LMG983089:LMG983103 LCK983089:LCK983103 KSO983089:KSO983103 KIS983089:KIS983103 JYW983089:JYW983103 JPA983089:JPA983103 JFE983089:JFE983103 IVI983089:IVI983103 ILM983089:ILM983103 IBQ983089:IBQ983103 HRU983089:HRU983103 HHY983089:HHY983103 GYC983089:GYC983103 GOG983089:GOG983103 GEK983089:GEK983103 FUO983089:FUO983103 FKS983089:FKS983103 FAW983089:FAW983103 ERA983089:ERA983103 EHE983089:EHE983103 DXI983089:DXI983103 DNM983089:DNM983103 DDQ983089:DDQ983103 CTU983089:CTU983103 CJY983089:CJY983103 CAC983089:CAC983103 BQG983089:BQG983103 BGK983089:BGK983103 AWO983089:AWO983103 AMS983089:AMS983103 ACW983089:ACW983103 TA983089:TA983103 JE983089:JE983103 WVQ917553:WVQ917567 WLU917553:WLU917567 WBY917553:WBY917567 VSC917553:VSC917567 VIG917553:VIG917567 UYK917553:UYK917567 UOO917553:UOO917567 UES917553:UES917567 TUW917553:TUW917567 TLA917553:TLA917567 TBE917553:TBE917567 SRI917553:SRI917567 SHM917553:SHM917567 RXQ917553:RXQ917567 RNU917553:RNU917567 RDY917553:RDY917567 QUC917553:QUC917567 QKG917553:QKG917567 QAK917553:QAK917567 PQO917553:PQO917567 PGS917553:PGS917567 OWW917553:OWW917567 ONA917553:ONA917567 ODE917553:ODE917567 NTI917553:NTI917567 NJM917553:NJM917567 MZQ917553:MZQ917567 MPU917553:MPU917567 MFY917553:MFY917567 LWC917553:LWC917567 LMG917553:LMG917567 LCK917553:LCK917567 KSO917553:KSO917567 KIS917553:KIS917567 JYW917553:JYW917567 JPA917553:JPA917567 JFE917553:JFE917567 IVI917553:IVI917567 ILM917553:ILM917567 IBQ917553:IBQ917567 HRU917553:HRU917567 HHY917553:HHY917567 GYC917553:GYC917567 GOG917553:GOG917567 GEK917553:GEK917567 FUO917553:FUO917567 FKS917553:FKS917567 FAW917553:FAW917567 ERA917553:ERA917567 EHE917553:EHE917567 DXI917553:DXI917567 DNM917553:DNM917567 DDQ917553:DDQ917567 CTU917553:CTU917567 CJY917553:CJY917567 CAC917553:CAC917567 BQG917553:BQG917567 BGK917553:BGK917567 AWO917553:AWO917567 AMS917553:AMS917567 ACW917553:ACW917567 TA917553:TA917567 JE917553:JE917567 WVQ852017:WVQ852031 WLU852017:WLU852031 WBY852017:WBY852031 VSC852017:VSC852031 VIG852017:VIG852031 UYK852017:UYK852031 UOO852017:UOO852031 UES852017:UES852031 TUW852017:TUW852031 TLA852017:TLA852031 TBE852017:TBE852031 SRI852017:SRI852031 SHM852017:SHM852031 RXQ852017:RXQ852031 RNU852017:RNU852031 RDY852017:RDY852031 QUC852017:QUC852031 QKG852017:QKG852031 QAK852017:QAK852031 PQO852017:PQO852031 PGS852017:PGS852031 OWW852017:OWW852031 ONA852017:ONA852031 ODE852017:ODE852031 NTI852017:NTI852031 NJM852017:NJM852031 MZQ852017:MZQ852031 MPU852017:MPU852031 MFY852017:MFY852031 LWC852017:LWC852031 LMG852017:LMG852031 LCK852017:LCK852031 KSO852017:KSO852031 KIS852017:KIS852031 JYW852017:JYW852031 JPA852017:JPA852031 JFE852017:JFE852031 IVI852017:IVI852031 ILM852017:ILM852031 IBQ852017:IBQ852031 HRU852017:HRU852031 HHY852017:HHY852031 GYC852017:GYC852031 GOG852017:GOG852031 GEK852017:GEK852031 FUO852017:FUO852031 FKS852017:FKS852031 FAW852017:FAW852031 ERA852017:ERA852031 EHE852017:EHE852031 DXI852017:DXI852031 DNM852017:DNM852031 DDQ852017:DDQ852031 CTU852017:CTU852031 CJY852017:CJY852031 CAC852017:CAC852031 BQG852017:BQG852031 BGK852017:BGK852031 AWO852017:AWO852031 AMS852017:AMS852031 ACW852017:ACW852031 TA852017:TA852031 JE852017:JE852031 WVQ786481:WVQ786495 WLU786481:WLU786495 WBY786481:WBY786495 VSC786481:VSC786495 VIG786481:VIG786495 UYK786481:UYK786495 UOO786481:UOO786495 UES786481:UES786495 TUW786481:TUW786495 TLA786481:TLA786495 TBE786481:TBE786495 SRI786481:SRI786495 SHM786481:SHM786495 RXQ786481:RXQ786495 RNU786481:RNU786495 RDY786481:RDY786495 QUC786481:QUC786495 QKG786481:QKG786495 QAK786481:QAK786495 PQO786481:PQO786495 PGS786481:PGS786495 OWW786481:OWW786495 ONA786481:ONA786495 ODE786481:ODE786495 NTI786481:NTI786495 NJM786481:NJM786495 MZQ786481:MZQ786495 MPU786481:MPU786495 MFY786481:MFY786495 LWC786481:LWC786495 LMG786481:LMG786495 LCK786481:LCK786495 KSO786481:KSO786495 KIS786481:KIS786495 JYW786481:JYW786495 JPA786481:JPA786495 JFE786481:JFE786495 IVI786481:IVI786495 ILM786481:ILM786495 IBQ786481:IBQ786495 HRU786481:HRU786495 HHY786481:HHY786495 GYC786481:GYC786495 GOG786481:GOG786495 GEK786481:GEK786495 FUO786481:FUO786495 FKS786481:FKS786495 FAW786481:FAW786495 ERA786481:ERA786495 EHE786481:EHE786495 DXI786481:DXI786495 DNM786481:DNM786495 DDQ786481:DDQ786495 CTU786481:CTU786495 CJY786481:CJY786495 CAC786481:CAC786495 BQG786481:BQG786495 BGK786481:BGK786495 AWO786481:AWO786495 AMS786481:AMS786495 ACW786481:ACW786495 TA786481:TA786495 JE786481:JE786495 WVQ720945:WVQ720959 WLU720945:WLU720959 WBY720945:WBY720959 VSC720945:VSC720959 VIG720945:VIG720959 UYK720945:UYK720959 UOO720945:UOO720959 UES720945:UES720959 TUW720945:TUW720959 TLA720945:TLA720959 TBE720945:TBE720959 SRI720945:SRI720959 SHM720945:SHM720959 RXQ720945:RXQ720959 RNU720945:RNU720959 RDY720945:RDY720959 QUC720945:QUC720959 QKG720945:QKG720959 QAK720945:QAK720959 PQO720945:PQO720959 PGS720945:PGS720959 OWW720945:OWW720959 ONA720945:ONA720959 ODE720945:ODE720959 NTI720945:NTI720959 NJM720945:NJM720959 MZQ720945:MZQ720959 MPU720945:MPU720959 MFY720945:MFY720959 LWC720945:LWC720959 LMG720945:LMG720959 LCK720945:LCK720959 KSO720945:KSO720959 KIS720945:KIS720959 JYW720945:JYW720959 JPA720945:JPA720959 JFE720945:JFE720959 IVI720945:IVI720959 ILM720945:ILM720959 IBQ720945:IBQ720959 HRU720945:HRU720959 HHY720945:HHY720959 GYC720945:GYC720959 GOG720945:GOG720959 GEK720945:GEK720959 FUO720945:FUO720959 FKS720945:FKS720959 FAW720945:FAW720959 ERA720945:ERA720959 EHE720945:EHE720959 DXI720945:DXI720959 DNM720945:DNM720959 DDQ720945:DDQ720959 CTU720945:CTU720959 CJY720945:CJY720959 CAC720945:CAC720959 BQG720945:BQG720959 BGK720945:BGK720959 AWO720945:AWO720959 AMS720945:AMS720959 ACW720945:ACW720959 TA720945:TA720959 JE720945:JE720959 WVQ655409:WVQ655423 WLU655409:WLU655423 WBY655409:WBY655423 VSC655409:VSC655423 VIG655409:VIG655423 UYK655409:UYK655423 UOO655409:UOO655423 UES655409:UES655423 TUW655409:TUW655423 TLA655409:TLA655423 TBE655409:TBE655423 SRI655409:SRI655423 SHM655409:SHM655423 RXQ655409:RXQ655423 RNU655409:RNU655423 RDY655409:RDY655423 QUC655409:QUC655423 QKG655409:QKG655423 QAK655409:QAK655423 PQO655409:PQO655423 PGS655409:PGS655423 OWW655409:OWW655423 ONA655409:ONA655423 ODE655409:ODE655423 NTI655409:NTI655423 NJM655409:NJM655423 MZQ655409:MZQ655423 MPU655409:MPU655423 MFY655409:MFY655423 LWC655409:LWC655423 LMG655409:LMG655423 LCK655409:LCK655423 KSO655409:KSO655423 KIS655409:KIS655423 JYW655409:JYW655423 JPA655409:JPA655423 JFE655409:JFE655423 IVI655409:IVI655423 ILM655409:ILM655423 IBQ655409:IBQ655423 HRU655409:HRU655423 HHY655409:HHY655423 GYC655409:GYC655423 GOG655409:GOG655423 GEK655409:GEK655423 FUO655409:FUO655423 FKS655409:FKS655423 FAW655409:FAW655423 ERA655409:ERA655423 EHE655409:EHE655423 DXI655409:DXI655423 DNM655409:DNM655423 DDQ655409:DDQ655423 CTU655409:CTU655423 CJY655409:CJY655423 CAC655409:CAC655423 BQG655409:BQG655423 BGK655409:BGK655423 AWO655409:AWO655423 AMS655409:AMS655423 ACW655409:ACW655423 TA655409:TA655423 JE655409:JE655423 WVQ589873:WVQ589887 WLU589873:WLU589887 WBY589873:WBY589887 VSC589873:VSC589887 VIG589873:VIG589887 UYK589873:UYK589887 UOO589873:UOO589887 UES589873:UES589887 TUW589873:TUW589887 TLA589873:TLA589887 TBE589873:TBE589887 SRI589873:SRI589887 SHM589873:SHM589887 RXQ589873:RXQ589887 RNU589873:RNU589887 RDY589873:RDY589887 QUC589873:QUC589887 QKG589873:QKG589887 QAK589873:QAK589887 PQO589873:PQO589887 PGS589873:PGS589887 OWW589873:OWW589887 ONA589873:ONA589887 ODE589873:ODE589887 NTI589873:NTI589887 NJM589873:NJM589887 MZQ589873:MZQ589887 MPU589873:MPU589887 MFY589873:MFY589887 LWC589873:LWC589887 LMG589873:LMG589887 LCK589873:LCK589887 KSO589873:KSO589887 KIS589873:KIS589887 JYW589873:JYW589887 JPA589873:JPA589887 JFE589873:JFE589887 IVI589873:IVI589887 ILM589873:ILM589887 IBQ589873:IBQ589887 HRU589873:HRU589887 HHY589873:HHY589887 GYC589873:GYC589887 GOG589873:GOG589887 GEK589873:GEK589887 FUO589873:FUO589887 FKS589873:FKS589887 FAW589873:FAW589887 ERA589873:ERA589887 EHE589873:EHE589887 DXI589873:DXI589887 DNM589873:DNM589887 DDQ589873:DDQ589887 CTU589873:CTU589887 CJY589873:CJY589887 CAC589873:CAC589887 BQG589873:BQG589887 BGK589873:BGK589887 AWO589873:AWO589887 AMS589873:AMS589887 ACW589873:ACW589887 TA589873:TA589887 JE589873:JE589887 WVQ524337:WVQ524351 WLU524337:WLU524351 WBY524337:WBY524351 VSC524337:VSC524351 VIG524337:VIG524351 UYK524337:UYK524351 UOO524337:UOO524351 UES524337:UES524351 TUW524337:TUW524351 TLA524337:TLA524351 TBE524337:TBE524351 SRI524337:SRI524351 SHM524337:SHM524351 RXQ524337:RXQ524351 RNU524337:RNU524351 RDY524337:RDY524351 QUC524337:QUC524351 QKG524337:QKG524351 QAK524337:QAK524351 PQO524337:PQO524351 PGS524337:PGS524351 OWW524337:OWW524351 ONA524337:ONA524351 ODE524337:ODE524351 NTI524337:NTI524351 NJM524337:NJM524351 MZQ524337:MZQ524351 MPU524337:MPU524351 MFY524337:MFY524351 LWC524337:LWC524351 LMG524337:LMG524351 LCK524337:LCK524351 KSO524337:KSO524351 KIS524337:KIS524351 JYW524337:JYW524351 JPA524337:JPA524351 JFE524337:JFE524351 IVI524337:IVI524351 ILM524337:ILM524351 IBQ524337:IBQ524351 HRU524337:HRU524351 HHY524337:HHY524351 GYC524337:GYC524351 GOG524337:GOG524351 GEK524337:GEK524351 FUO524337:FUO524351 FKS524337:FKS524351 FAW524337:FAW524351 ERA524337:ERA524351 EHE524337:EHE524351 DXI524337:DXI524351 DNM524337:DNM524351 DDQ524337:DDQ524351 CTU524337:CTU524351 CJY524337:CJY524351 CAC524337:CAC524351 BQG524337:BQG524351 BGK524337:BGK524351 AWO524337:AWO524351 AMS524337:AMS524351 ACW524337:ACW524351 TA524337:TA524351 JE524337:JE524351 WVQ458801:WVQ458815 WLU458801:WLU458815 WBY458801:WBY458815 VSC458801:VSC458815 VIG458801:VIG458815 UYK458801:UYK458815 UOO458801:UOO458815 UES458801:UES458815 TUW458801:TUW458815 TLA458801:TLA458815 TBE458801:TBE458815 SRI458801:SRI458815 SHM458801:SHM458815 RXQ458801:RXQ458815 RNU458801:RNU458815 RDY458801:RDY458815 QUC458801:QUC458815 QKG458801:QKG458815 QAK458801:QAK458815 PQO458801:PQO458815 PGS458801:PGS458815 OWW458801:OWW458815 ONA458801:ONA458815 ODE458801:ODE458815 NTI458801:NTI458815 NJM458801:NJM458815 MZQ458801:MZQ458815 MPU458801:MPU458815 MFY458801:MFY458815 LWC458801:LWC458815 LMG458801:LMG458815 LCK458801:LCK458815 KSO458801:KSO458815 KIS458801:KIS458815 JYW458801:JYW458815 JPA458801:JPA458815 JFE458801:JFE458815 IVI458801:IVI458815 ILM458801:ILM458815 IBQ458801:IBQ458815 HRU458801:HRU458815 HHY458801:HHY458815 GYC458801:GYC458815 GOG458801:GOG458815 GEK458801:GEK458815 FUO458801:FUO458815 FKS458801:FKS458815 FAW458801:FAW458815 ERA458801:ERA458815 EHE458801:EHE458815 DXI458801:DXI458815 DNM458801:DNM458815 DDQ458801:DDQ458815 CTU458801:CTU458815 CJY458801:CJY458815 CAC458801:CAC458815 BQG458801:BQG458815 BGK458801:BGK458815 AWO458801:AWO458815 AMS458801:AMS458815 ACW458801:ACW458815 TA458801:TA458815 JE458801:JE458815 WVQ393265:WVQ393279 WLU393265:WLU393279 WBY393265:WBY393279 VSC393265:VSC393279 VIG393265:VIG393279 UYK393265:UYK393279 UOO393265:UOO393279 UES393265:UES393279 TUW393265:TUW393279 TLA393265:TLA393279 TBE393265:TBE393279 SRI393265:SRI393279 SHM393265:SHM393279 RXQ393265:RXQ393279 RNU393265:RNU393279 RDY393265:RDY393279 QUC393265:QUC393279 QKG393265:QKG393279 QAK393265:QAK393279 PQO393265:PQO393279 PGS393265:PGS393279 OWW393265:OWW393279 ONA393265:ONA393279 ODE393265:ODE393279 NTI393265:NTI393279 NJM393265:NJM393279 MZQ393265:MZQ393279 MPU393265:MPU393279 MFY393265:MFY393279 LWC393265:LWC393279 LMG393265:LMG393279 LCK393265:LCK393279 KSO393265:KSO393279 KIS393265:KIS393279 JYW393265:JYW393279 JPA393265:JPA393279 JFE393265:JFE393279 IVI393265:IVI393279 ILM393265:ILM393279 IBQ393265:IBQ393279 HRU393265:HRU393279 HHY393265:HHY393279 GYC393265:GYC393279 GOG393265:GOG393279 GEK393265:GEK393279 FUO393265:FUO393279 FKS393265:FKS393279 FAW393265:FAW393279 ERA393265:ERA393279 EHE393265:EHE393279 DXI393265:DXI393279 DNM393265:DNM393279 DDQ393265:DDQ393279 CTU393265:CTU393279 CJY393265:CJY393279 CAC393265:CAC393279 BQG393265:BQG393279 BGK393265:BGK393279 AWO393265:AWO393279 AMS393265:AMS393279 ACW393265:ACW393279 TA393265:TA393279 JE393265:JE393279 WVQ327729:WVQ327743 WLU327729:WLU327743 WBY327729:WBY327743 VSC327729:VSC327743 VIG327729:VIG327743 UYK327729:UYK327743 UOO327729:UOO327743 UES327729:UES327743 TUW327729:TUW327743 TLA327729:TLA327743 TBE327729:TBE327743 SRI327729:SRI327743 SHM327729:SHM327743 RXQ327729:RXQ327743 RNU327729:RNU327743 RDY327729:RDY327743 QUC327729:QUC327743 QKG327729:QKG327743 QAK327729:QAK327743 PQO327729:PQO327743 PGS327729:PGS327743 OWW327729:OWW327743 ONA327729:ONA327743 ODE327729:ODE327743 NTI327729:NTI327743 NJM327729:NJM327743 MZQ327729:MZQ327743 MPU327729:MPU327743 MFY327729:MFY327743 LWC327729:LWC327743 LMG327729:LMG327743 LCK327729:LCK327743 KSO327729:KSO327743 KIS327729:KIS327743 JYW327729:JYW327743 JPA327729:JPA327743 JFE327729:JFE327743 IVI327729:IVI327743 ILM327729:ILM327743 IBQ327729:IBQ327743 HRU327729:HRU327743 HHY327729:HHY327743 GYC327729:GYC327743 GOG327729:GOG327743 GEK327729:GEK327743 FUO327729:FUO327743 FKS327729:FKS327743 FAW327729:FAW327743 ERA327729:ERA327743 EHE327729:EHE327743 DXI327729:DXI327743 DNM327729:DNM327743 DDQ327729:DDQ327743 CTU327729:CTU327743 CJY327729:CJY327743 CAC327729:CAC327743 BQG327729:BQG327743 BGK327729:BGK327743 AWO327729:AWO327743 AMS327729:AMS327743 ACW327729:ACW327743 TA327729:TA327743 JE327729:JE327743 WVQ262193:WVQ262207 WLU262193:WLU262207 WBY262193:WBY262207 VSC262193:VSC262207 VIG262193:VIG262207 UYK262193:UYK262207 UOO262193:UOO262207 UES262193:UES262207 TUW262193:TUW262207 TLA262193:TLA262207 TBE262193:TBE262207 SRI262193:SRI262207 SHM262193:SHM262207 RXQ262193:RXQ262207 RNU262193:RNU262207 RDY262193:RDY262207 QUC262193:QUC262207 QKG262193:QKG262207 QAK262193:QAK262207 PQO262193:PQO262207 PGS262193:PGS262207 OWW262193:OWW262207 ONA262193:ONA262207 ODE262193:ODE262207 NTI262193:NTI262207 NJM262193:NJM262207 MZQ262193:MZQ262207 MPU262193:MPU262207 MFY262193:MFY262207 LWC262193:LWC262207 LMG262193:LMG262207 LCK262193:LCK262207 KSO262193:KSO262207 KIS262193:KIS262207 JYW262193:JYW262207 JPA262193:JPA262207 JFE262193:JFE262207 IVI262193:IVI262207 ILM262193:ILM262207 IBQ262193:IBQ262207 HRU262193:HRU262207 HHY262193:HHY262207 GYC262193:GYC262207 GOG262193:GOG262207 GEK262193:GEK262207 FUO262193:FUO262207 FKS262193:FKS262207 FAW262193:FAW262207 ERA262193:ERA262207 EHE262193:EHE262207 DXI262193:DXI262207 DNM262193:DNM262207 DDQ262193:DDQ262207 CTU262193:CTU262207 CJY262193:CJY262207 CAC262193:CAC262207 BQG262193:BQG262207 BGK262193:BGK262207 AWO262193:AWO262207 AMS262193:AMS262207 ACW262193:ACW262207 TA262193:TA262207 JE262193:JE262207 WVQ196657:WVQ196671 WLU196657:WLU196671 WBY196657:WBY196671 VSC196657:VSC196671 VIG196657:VIG196671 UYK196657:UYK196671 UOO196657:UOO196671 UES196657:UES196671 TUW196657:TUW196671 TLA196657:TLA196671 TBE196657:TBE196671 SRI196657:SRI196671 SHM196657:SHM196671 RXQ196657:RXQ196671 RNU196657:RNU196671 RDY196657:RDY196671 QUC196657:QUC196671 QKG196657:QKG196671 QAK196657:QAK196671 PQO196657:PQO196671 PGS196657:PGS196671 OWW196657:OWW196671 ONA196657:ONA196671 ODE196657:ODE196671 NTI196657:NTI196671 NJM196657:NJM196671 MZQ196657:MZQ196671 MPU196657:MPU196671 MFY196657:MFY196671 LWC196657:LWC196671 LMG196657:LMG196671 LCK196657:LCK196671 KSO196657:KSO196671 KIS196657:KIS196671 JYW196657:JYW196671 JPA196657:JPA196671 JFE196657:JFE196671 IVI196657:IVI196671 ILM196657:ILM196671 IBQ196657:IBQ196671 HRU196657:HRU196671 HHY196657:HHY196671 GYC196657:GYC196671 GOG196657:GOG196671 GEK196657:GEK196671 FUO196657:FUO196671 FKS196657:FKS196671 FAW196657:FAW196671 ERA196657:ERA196671 EHE196657:EHE196671 DXI196657:DXI196671 DNM196657:DNM196671 DDQ196657:DDQ196671 CTU196657:CTU196671 CJY196657:CJY196671 CAC196657:CAC196671 BQG196657:BQG196671 BGK196657:BGK196671 AWO196657:AWO196671 AMS196657:AMS196671 ACW196657:ACW196671 TA196657:TA196671 JE196657:JE196671 WVQ131121:WVQ131135 WLU131121:WLU131135 WBY131121:WBY131135 VSC131121:VSC131135 VIG131121:VIG131135 UYK131121:UYK131135 UOO131121:UOO131135 UES131121:UES131135 TUW131121:TUW131135 TLA131121:TLA131135 TBE131121:TBE131135 SRI131121:SRI131135 SHM131121:SHM131135 RXQ131121:RXQ131135 RNU131121:RNU131135 RDY131121:RDY131135 QUC131121:QUC131135 QKG131121:QKG131135 QAK131121:QAK131135 PQO131121:PQO131135 PGS131121:PGS131135 OWW131121:OWW131135 ONA131121:ONA131135 ODE131121:ODE131135 NTI131121:NTI131135 NJM131121:NJM131135 MZQ131121:MZQ131135 MPU131121:MPU131135 MFY131121:MFY131135 LWC131121:LWC131135 LMG131121:LMG131135 LCK131121:LCK131135 KSO131121:KSO131135 KIS131121:KIS131135 JYW131121:JYW131135 JPA131121:JPA131135 JFE131121:JFE131135 IVI131121:IVI131135 ILM131121:ILM131135 IBQ131121:IBQ131135 HRU131121:HRU131135 HHY131121:HHY131135 GYC131121:GYC131135 GOG131121:GOG131135 GEK131121:GEK131135 FUO131121:FUO131135 FKS131121:FKS131135 FAW131121:FAW131135 ERA131121:ERA131135 EHE131121:EHE131135 DXI131121:DXI131135 DNM131121:DNM131135 DDQ131121:DDQ131135 CTU131121:CTU131135 CJY131121:CJY131135 CAC131121:CAC131135 BQG131121:BQG131135 BGK131121:BGK131135 AWO131121:AWO131135 AMS131121:AMS131135 ACW131121:ACW131135 TA131121:TA131135 JE131121:JE131135 WVQ65585:WVQ65599 WLU65585:WLU65599 WBY65585:WBY65599 VSC65585:VSC65599 VIG65585:VIG65599 UYK65585:UYK65599 UOO65585:UOO65599 UES65585:UES65599 TUW65585:TUW65599 TLA65585:TLA65599 TBE65585:TBE65599 SRI65585:SRI65599 SHM65585:SHM65599 RXQ65585:RXQ65599 RNU65585:RNU65599 RDY65585:RDY65599 QUC65585:QUC65599 QKG65585:QKG65599 QAK65585:QAK65599 PQO65585:PQO65599 PGS65585:PGS65599 OWW65585:OWW65599 ONA65585:ONA65599 ODE65585:ODE65599 NTI65585:NTI65599 NJM65585:NJM65599 MZQ65585:MZQ65599 MPU65585:MPU65599 MFY65585:MFY65599 LWC65585:LWC65599 LMG65585:LMG65599 LCK65585:LCK65599 KSO65585:KSO65599 KIS65585:KIS65599 JYW65585:JYW65599 JPA65585:JPA65599 JFE65585:JFE65599 IVI65585:IVI65599 ILM65585:ILM65599 IBQ65585:IBQ65599 HRU65585:HRU65599 HHY65585:HHY65599 GYC65585:GYC65599 GOG65585:GOG65599 GEK65585:GEK65599 FUO65585:FUO65599 FKS65585:FKS65599 FAW65585:FAW65599 ERA65585:ERA65599 EHE65585:EHE65599 DXI65585:DXI65599 DNM65585:DNM65599 DDQ65585:DDQ65599 CTU65585:CTU65599 CJY65585:CJY65599 CAC65585:CAC65599 BQG65585:BQG65599 BGK65585:BGK65599 AWO65585:AWO65599 AMS65585:AMS65599 ACW65585:ACW65599 TA65585:TA65599 JE65585:JE65599 WWC71:WWC72 WMG71:WMG72 WCK71:WCK72 VSO71:VSO72 VIS71:VIS72 UYW71:UYW72 UPA71:UPA72 UFE71:UFE72 TVI71:TVI72 TLM71:TLM72 TBQ71:TBQ72 SRU71:SRU72 SHY71:SHY72 RYC71:RYC72 ROG71:ROG72 REK71:REK72 QUO71:QUO72 QKS71:QKS72 QAW71:QAW72 PRA71:PRA72 PHE71:PHE72 OXI71:OXI72 ONM71:ONM72 ODQ71:ODQ72 NTU71:NTU72 NJY71:NJY72 NAC71:NAC72 MQG71:MQG72 MGK71:MGK72 LWO71:LWO72 LMS71:LMS72 LCW71:LCW72 KTA71:KTA72 KJE71:KJE72 JZI71:JZI72 JPM71:JPM72 JFQ71:JFQ72 IVU71:IVU72 ILY71:ILY72 ICC71:ICC72 HSG71:HSG72 HIK71:HIK72 GYO71:GYO72 GOS71:GOS72 GEW71:GEW72 FVA71:FVA72 FLE71:FLE72 FBI71:FBI72 ERM71:ERM72 EHQ71:EHQ72 DXU71:DXU72 DNY71:DNY72 DEC71:DEC72 CUG71:CUG72 CKK71:CKK72 CAO71:CAO72 BQS71:BQS72 BGW71:BGW72 AXA71:AXA72 ANE71:ANE72 ADI71:ADI72 TM71:TM72 JQ71:JQ72 U71:U72 WVQ983105:WVQ983120 WLU983105:WLU983120 WBY983105:WBY983120 VSC983105:VSC983120 VIG983105:VIG983120 UYK983105:UYK983120 UOO983105:UOO983120 UES983105:UES983120 TUW983105:TUW983120 TLA983105:TLA983120 TBE983105:TBE983120 SRI983105:SRI983120 SHM983105:SHM983120 RXQ983105:RXQ983120 RNU983105:RNU983120 RDY983105:RDY983120 QUC983105:QUC983120 QKG983105:QKG983120 QAK983105:QAK983120 PQO983105:PQO983120 PGS983105:PGS983120 OWW983105:OWW983120 ONA983105:ONA983120 ODE983105:ODE983120 NTI983105:NTI983120 NJM983105:NJM983120 MZQ983105:MZQ983120 MPU983105:MPU983120 MFY983105:MFY983120 LWC983105:LWC983120 LMG983105:LMG983120 LCK983105:LCK983120 KSO983105:KSO983120 KIS983105:KIS983120 JYW983105:JYW983120 JPA983105:JPA983120 JFE983105:JFE983120 IVI983105:IVI983120 ILM983105:ILM983120 IBQ983105:IBQ983120 HRU983105:HRU983120 HHY983105:HHY983120 GYC983105:GYC983120 GOG983105:GOG983120 GEK983105:GEK983120 FUO983105:FUO983120 FKS983105:FKS983120 FAW983105:FAW983120 ERA983105:ERA983120 EHE983105:EHE983120 DXI983105:DXI983120 DNM983105:DNM983120 DDQ983105:DDQ983120 CTU983105:CTU983120 CJY983105:CJY983120 CAC983105:CAC983120 BQG983105:BQG983120 BGK983105:BGK983120 AWO983105:AWO983120 AMS983105:AMS983120 ACW983105:ACW983120 TA983105:TA983120 JE983105:JE983120 WVQ917569:WVQ917584 WLU917569:WLU917584 WBY917569:WBY917584 VSC917569:VSC917584 VIG917569:VIG917584 UYK917569:UYK917584 UOO917569:UOO917584 UES917569:UES917584 TUW917569:TUW917584 TLA917569:TLA917584 TBE917569:TBE917584 SRI917569:SRI917584 SHM917569:SHM917584 RXQ917569:RXQ917584 RNU917569:RNU917584 RDY917569:RDY917584 QUC917569:QUC917584 QKG917569:QKG917584 QAK917569:QAK917584 PQO917569:PQO917584 PGS917569:PGS917584 OWW917569:OWW917584 ONA917569:ONA917584 ODE917569:ODE917584 NTI917569:NTI917584 NJM917569:NJM917584 MZQ917569:MZQ917584 MPU917569:MPU917584 MFY917569:MFY917584 LWC917569:LWC917584 LMG917569:LMG917584 LCK917569:LCK917584 KSO917569:KSO917584 KIS917569:KIS917584 JYW917569:JYW917584 JPA917569:JPA917584 JFE917569:JFE917584 IVI917569:IVI917584 ILM917569:ILM917584 IBQ917569:IBQ917584 HRU917569:HRU917584 HHY917569:HHY917584 GYC917569:GYC917584 GOG917569:GOG917584 GEK917569:GEK917584 FUO917569:FUO917584 FKS917569:FKS917584 FAW917569:FAW917584 ERA917569:ERA917584 EHE917569:EHE917584 DXI917569:DXI917584 DNM917569:DNM917584 DDQ917569:DDQ917584 CTU917569:CTU917584 CJY917569:CJY917584 CAC917569:CAC917584 BQG917569:BQG917584 BGK917569:BGK917584 AWO917569:AWO917584 AMS917569:AMS917584 ACW917569:ACW917584 TA917569:TA917584 JE917569:JE917584 WVQ852033:WVQ852048 WLU852033:WLU852048 WBY852033:WBY852048 VSC852033:VSC852048 VIG852033:VIG852048 UYK852033:UYK852048 UOO852033:UOO852048 UES852033:UES852048 TUW852033:TUW852048 TLA852033:TLA852048 TBE852033:TBE852048 SRI852033:SRI852048 SHM852033:SHM852048 RXQ852033:RXQ852048 RNU852033:RNU852048 RDY852033:RDY852048 QUC852033:QUC852048 QKG852033:QKG852048 QAK852033:QAK852048 PQO852033:PQO852048 PGS852033:PGS852048 OWW852033:OWW852048 ONA852033:ONA852048 ODE852033:ODE852048 NTI852033:NTI852048 NJM852033:NJM852048 MZQ852033:MZQ852048 MPU852033:MPU852048 MFY852033:MFY852048 LWC852033:LWC852048 LMG852033:LMG852048 LCK852033:LCK852048 KSO852033:KSO852048 KIS852033:KIS852048 JYW852033:JYW852048 JPA852033:JPA852048 JFE852033:JFE852048 IVI852033:IVI852048 ILM852033:ILM852048 IBQ852033:IBQ852048 HRU852033:HRU852048 HHY852033:HHY852048 GYC852033:GYC852048 GOG852033:GOG852048 GEK852033:GEK852048 FUO852033:FUO852048 FKS852033:FKS852048 FAW852033:FAW852048 ERA852033:ERA852048 EHE852033:EHE852048 DXI852033:DXI852048 DNM852033:DNM852048 DDQ852033:DDQ852048 CTU852033:CTU852048 CJY852033:CJY852048 CAC852033:CAC852048 BQG852033:BQG852048 BGK852033:BGK852048 AWO852033:AWO852048 AMS852033:AMS852048 ACW852033:ACW852048 TA852033:TA852048 JE852033:JE852048 WVQ786497:WVQ786512 WLU786497:WLU786512 WBY786497:WBY786512 VSC786497:VSC786512 VIG786497:VIG786512 UYK786497:UYK786512 UOO786497:UOO786512 UES786497:UES786512 TUW786497:TUW786512 TLA786497:TLA786512 TBE786497:TBE786512 SRI786497:SRI786512 SHM786497:SHM786512 RXQ786497:RXQ786512 RNU786497:RNU786512 RDY786497:RDY786512 QUC786497:QUC786512 QKG786497:QKG786512 QAK786497:QAK786512 PQO786497:PQO786512 PGS786497:PGS786512 OWW786497:OWW786512 ONA786497:ONA786512 ODE786497:ODE786512 NTI786497:NTI786512 NJM786497:NJM786512 MZQ786497:MZQ786512 MPU786497:MPU786512 MFY786497:MFY786512 LWC786497:LWC786512 LMG786497:LMG786512 LCK786497:LCK786512 KSO786497:KSO786512 KIS786497:KIS786512 JYW786497:JYW786512 JPA786497:JPA786512 JFE786497:JFE786512 IVI786497:IVI786512 ILM786497:ILM786512 IBQ786497:IBQ786512 HRU786497:HRU786512 HHY786497:HHY786512 GYC786497:GYC786512 GOG786497:GOG786512 GEK786497:GEK786512 FUO786497:FUO786512 FKS786497:FKS786512 FAW786497:FAW786512 ERA786497:ERA786512 EHE786497:EHE786512 DXI786497:DXI786512 DNM786497:DNM786512 DDQ786497:DDQ786512 CTU786497:CTU786512 CJY786497:CJY786512 CAC786497:CAC786512 BQG786497:BQG786512 BGK786497:BGK786512 AWO786497:AWO786512 AMS786497:AMS786512 ACW786497:ACW786512 TA786497:TA786512 JE786497:JE786512 WVQ720961:WVQ720976 WLU720961:WLU720976 WBY720961:WBY720976 VSC720961:VSC720976 VIG720961:VIG720976 UYK720961:UYK720976 UOO720961:UOO720976 UES720961:UES720976 TUW720961:TUW720976 TLA720961:TLA720976 TBE720961:TBE720976 SRI720961:SRI720976 SHM720961:SHM720976 RXQ720961:RXQ720976 RNU720961:RNU720976 RDY720961:RDY720976 QUC720961:QUC720976 QKG720961:QKG720976 QAK720961:QAK720976 PQO720961:PQO720976 PGS720961:PGS720976 OWW720961:OWW720976 ONA720961:ONA720976 ODE720961:ODE720976 NTI720961:NTI720976 NJM720961:NJM720976 MZQ720961:MZQ720976 MPU720961:MPU720976 MFY720961:MFY720976 LWC720961:LWC720976 LMG720961:LMG720976 LCK720961:LCK720976 KSO720961:KSO720976 KIS720961:KIS720976 JYW720961:JYW720976 JPA720961:JPA720976 JFE720961:JFE720976 IVI720961:IVI720976 ILM720961:ILM720976 IBQ720961:IBQ720976 HRU720961:HRU720976 HHY720961:HHY720976 GYC720961:GYC720976 GOG720961:GOG720976 GEK720961:GEK720976 FUO720961:FUO720976 FKS720961:FKS720976 FAW720961:FAW720976 ERA720961:ERA720976 EHE720961:EHE720976 DXI720961:DXI720976 DNM720961:DNM720976 DDQ720961:DDQ720976 CTU720961:CTU720976 CJY720961:CJY720976 CAC720961:CAC720976 BQG720961:BQG720976 BGK720961:BGK720976 AWO720961:AWO720976 AMS720961:AMS720976 ACW720961:ACW720976 TA720961:TA720976 JE720961:JE720976 WVQ655425:WVQ655440 WLU655425:WLU655440 WBY655425:WBY655440 VSC655425:VSC655440 VIG655425:VIG655440 UYK655425:UYK655440 UOO655425:UOO655440 UES655425:UES655440 TUW655425:TUW655440 TLA655425:TLA655440 TBE655425:TBE655440 SRI655425:SRI655440 SHM655425:SHM655440 RXQ655425:RXQ655440 RNU655425:RNU655440 RDY655425:RDY655440 QUC655425:QUC655440 QKG655425:QKG655440 QAK655425:QAK655440 PQO655425:PQO655440 PGS655425:PGS655440 OWW655425:OWW655440 ONA655425:ONA655440 ODE655425:ODE655440 NTI655425:NTI655440 NJM655425:NJM655440 MZQ655425:MZQ655440 MPU655425:MPU655440 MFY655425:MFY655440 LWC655425:LWC655440 LMG655425:LMG655440 LCK655425:LCK655440 KSO655425:KSO655440 KIS655425:KIS655440 JYW655425:JYW655440 JPA655425:JPA655440 JFE655425:JFE655440 IVI655425:IVI655440 ILM655425:ILM655440 IBQ655425:IBQ655440 HRU655425:HRU655440 HHY655425:HHY655440 GYC655425:GYC655440 GOG655425:GOG655440 GEK655425:GEK655440 FUO655425:FUO655440 FKS655425:FKS655440 FAW655425:FAW655440 ERA655425:ERA655440 EHE655425:EHE655440 DXI655425:DXI655440 DNM655425:DNM655440 DDQ655425:DDQ655440 CTU655425:CTU655440 CJY655425:CJY655440 CAC655425:CAC655440 BQG655425:BQG655440 BGK655425:BGK655440 AWO655425:AWO655440 AMS655425:AMS655440 ACW655425:ACW655440 TA655425:TA655440 JE655425:JE655440 WVQ589889:WVQ589904 WLU589889:WLU589904 WBY589889:WBY589904 VSC589889:VSC589904 VIG589889:VIG589904 UYK589889:UYK589904 UOO589889:UOO589904 UES589889:UES589904 TUW589889:TUW589904 TLA589889:TLA589904 TBE589889:TBE589904 SRI589889:SRI589904 SHM589889:SHM589904 RXQ589889:RXQ589904 RNU589889:RNU589904 RDY589889:RDY589904 QUC589889:QUC589904 QKG589889:QKG589904 QAK589889:QAK589904 PQO589889:PQO589904 PGS589889:PGS589904 OWW589889:OWW589904 ONA589889:ONA589904 ODE589889:ODE589904 NTI589889:NTI589904 NJM589889:NJM589904 MZQ589889:MZQ589904 MPU589889:MPU589904 MFY589889:MFY589904 LWC589889:LWC589904 LMG589889:LMG589904 LCK589889:LCK589904 KSO589889:KSO589904 KIS589889:KIS589904 JYW589889:JYW589904 JPA589889:JPA589904 JFE589889:JFE589904 IVI589889:IVI589904 ILM589889:ILM589904 IBQ589889:IBQ589904 HRU589889:HRU589904 HHY589889:HHY589904 GYC589889:GYC589904 GOG589889:GOG589904 GEK589889:GEK589904 FUO589889:FUO589904 FKS589889:FKS589904 FAW589889:FAW589904 ERA589889:ERA589904 EHE589889:EHE589904 DXI589889:DXI589904 DNM589889:DNM589904 DDQ589889:DDQ589904 CTU589889:CTU589904 CJY589889:CJY589904 CAC589889:CAC589904 BQG589889:BQG589904 BGK589889:BGK589904 AWO589889:AWO589904 AMS589889:AMS589904 ACW589889:ACW589904 TA589889:TA589904 JE589889:JE589904 WVQ524353:WVQ524368 WLU524353:WLU524368 WBY524353:WBY524368 VSC524353:VSC524368 VIG524353:VIG524368 UYK524353:UYK524368 UOO524353:UOO524368 UES524353:UES524368 TUW524353:TUW524368 TLA524353:TLA524368 TBE524353:TBE524368 SRI524353:SRI524368 SHM524353:SHM524368 RXQ524353:RXQ524368 RNU524353:RNU524368 RDY524353:RDY524368 QUC524353:QUC524368 QKG524353:QKG524368 QAK524353:QAK524368 PQO524353:PQO524368 PGS524353:PGS524368 OWW524353:OWW524368 ONA524353:ONA524368 ODE524353:ODE524368 NTI524353:NTI524368 NJM524353:NJM524368 MZQ524353:MZQ524368 MPU524353:MPU524368 MFY524353:MFY524368 LWC524353:LWC524368 LMG524353:LMG524368 LCK524353:LCK524368 KSO524353:KSO524368 KIS524353:KIS524368 JYW524353:JYW524368 JPA524353:JPA524368 JFE524353:JFE524368 IVI524353:IVI524368 ILM524353:ILM524368 IBQ524353:IBQ524368 HRU524353:HRU524368 HHY524353:HHY524368 GYC524353:GYC524368 GOG524353:GOG524368 GEK524353:GEK524368 FUO524353:FUO524368 FKS524353:FKS524368 FAW524353:FAW524368 ERA524353:ERA524368 EHE524353:EHE524368 DXI524353:DXI524368 DNM524353:DNM524368 DDQ524353:DDQ524368 CTU524353:CTU524368 CJY524353:CJY524368 CAC524353:CAC524368 BQG524353:BQG524368 BGK524353:BGK524368 AWO524353:AWO524368 AMS524353:AMS524368 ACW524353:ACW524368 TA524353:TA524368 JE524353:JE524368 WVQ458817:WVQ458832 WLU458817:WLU458832 WBY458817:WBY458832 VSC458817:VSC458832 VIG458817:VIG458832 UYK458817:UYK458832 UOO458817:UOO458832 UES458817:UES458832 TUW458817:TUW458832 TLA458817:TLA458832 TBE458817:TBE458832 SRI458817:SRI458832 SHM458817:SHM458832 RXQ458817:RXQ458832 RNU458817:RNU458832 RDY458817:RDY458832 QUC458817:QUC458832 QKG458817:QKG458832 QAK458817:QAK458832 PQO458817:PQO458832 PGS458817:PGS458832 OWW458817:OWW458832 ONA458817:ONA458832 ODE458817:ODE458832 NTI458817:NTI458832 NJM458817:NJM458832 MZQ458817:MZQ458832 MPU458817:MPU458832 MFY458817:MFY458832 LWC458817:LWC458832 LMG458817:LMG458832 LCK458817:LCK458832 KSO458817:KSO458832 KIS458817:KIS458832 JYW458817:JYW458832 JPA458817:JPA458832 JFE458817:JFE458832 IVI458817:IVI458832 ILM458817:ILM458832 IBQ458817:IBQ458832 HRU458817:HRU458832 HHY458817:HHY458832 GYC458817:GYC458832 GOG458817:GOG458832 GEK458817:GEK458832 FUO458817:FUO458832 FKS458817:FKS458832 FAW458817:FAW458832 ERA458817:ERA458832 EHE458817:EHE458832 DXI458817:DXI458832 DNM458817:DNM458832 DDQ458817:DDQ458832 CTU458817:CTU458832 CJY458817:CJY458832 CAC458817:CAC458832 BQG458817:BQG458832 BGK458817:BGK458832 AWO458817:AWO458832 AMS458817:AMS458832 ACW458817:ACW458832 TA458817:TA458832 JE458817:JE458832 WVQ393281:WVQ393296 WLU393281:WLU393296 WBY393281:WBY393296 VSC393281:VSC393296 VIG393281:VIG393296 UYK393281:UYK393296 UOO393281:UOO393296 UES393281:UES393296 TUW393281:TUW393296 TLA393281:TLA393296 TBE393281:TBE393296 SRI393281:SRI393296 SHM393281:SHM393296 RXQ393281:RXQ393296 RNU393281:RNU393296 RDY393281:RDY393296 QUC393281:QUC393296 QKG393281:QKG393296 QAK393281:QAK393296 PQO393281:PQO393296 PGS393281:PGS393296 OWW393281:OWW393296 ONA393281:ONA393296 ODE393281:ODE393296 NTI393281:NTI393296 NJM393281:NJM393296 MZQ393281:MZQ393296 MPU393281:MPU393296 MFY393281:MFY393296 LWC393281:LWC393296 LMG393281:LMG393296 LCK393281:LCK393296 KSO393281:KSO393296 KIS393281:KIS393296 JYW393281:JYW393296 JPA393281:JPA393296 JFE393281:JFE393296 IVI393281:IVI393296 ILM393281:ILM393296 IBQ393281:IBQ393296 HRU393281:HRU393296 HHY393281:HHY393296 GYC393281:GYC393296 GOG393281:GOG393296 GEK393281:GEK393296 FUO393281:FUO393296 FKS393281:FKS393296 FAW393281:FAW393296 ERA393281:ERA393296 EHE393281:EHE393296 DXI393281:DXI393296 DNM393281:DNM393296 DDQ393281:DDQ393296 CTU393281:CTU393296 CJY393281:CJY393296 CAC393281:CAC393296 BQG393281:BQG393296 BGK393281:BGK393296 AWO393281:AWO393296 AMS393281:AMS393296 ACW393281:ACW393296 TA393281:TA393296 JE393281:JE393296 WVQ327745:WVQ327760 WLU327745:WLU327760 WBY327745:WBY327760 VSC327745:VSC327760 VIG327745:VIG327760 UYK327745:UYK327760 UOO327745:UOO327760 UES327745:UES327760 TUW327745:TUW327760 TLA327745:TLA327760 TBE327745:TBE327760 SRI327745:SRI327760 SHM327745:SHM327760 RXQ327745:RXQ327760 RNU327745:RNU327760 RDY327745:RDY327760 QUC327745:QUC327760 QKG327745:QKG327760 QAK327745:QAK327760 PQO327745:PQO327760 PGS327745:PGS327760 OWW327745:OWW327760 ONA327745:ONA327760 ODE327745:ODE327760 NTI327745:NTI327760 NJM327745:NJM327760 MZQ327745:MZQ327760 MPU327745:MPU327760 MFY327745:MFY327760 LWC327745:LWC327760 LMG327745:LMG327760 LCK327745:LCK327760 KSO327745:KSO327760 KIS327745:KIS327760 JYW327745:JYW327760 JPA327745:JPA327760 JFE327745:JFE327760 IVI327745:IVI327760 ILM327745:ILM327760 IBQ327745:IBQ327760 HRU327745:HRU327760 HHY327745:HHY327760 GYC327745:GYC327760 GOG327745:GOG327760 GEK327745:GEK327760 FUO327745:FUO327760 FKS327745:FKS327760 FAW327745:FAW327760 ERA327745:ERA327760 EHE327745:EHE327760 DXI327745:DXI327760 DNM327745:DNM327760 DDQ327745:DDQ327760 CTU327745:CTU327760 CJY327745:CJY327760 CAC327745:CAC327760 BQG327745:BQG327760 BGK327745:BGK327760 AWO327745:AWO327760 AMS327745:AMS327760 ACW327745:ACW327760 TA327745:TA327760 JE327745:JE327760 WVQ262209:WVQ262224 WLU262209:WLU262224 WBY262209:WBY262224 VSC262209:VSC262224 VIG262209:VIG262224 UYK262209:UYK262224 UOO262209:UOO262224 UES262209:UES262224 TUW262209:TUW262224 TLA262209:TLA262224 TBE262209:TBE262224 SRI262209:SRI262224 SHM262209:SHM262224 RXQ262209:RXQ262224 RNU262209:RNU262224 RDY262209:RDY262224 QUC262209:QUC262224 QKG262209:QKG262224 QAK262209:QAK262224 PQO262209:PQO262224 PGS262209:PGS262224 OWW262209:OWW262224 ONA262209:ONA262224 ODE262209:ODE262224 NTI262209:NTI262224 NJM262209:NJM262224 MZQ262209:MZQ262224 MPU262209:MPU262224 MFY262209:MFY262224 LWC262209:LWC262224 LMG262209:LMG262224 LCK262209:LCK262224 KSO262209:KSO262224 KIS262209:KIS262224 JYW262209:JYW262224 JPA262209:JPA262224 JFE262209:JFE262224 IVI262209:IVI262224 ILM262209:ILM262224 IBQ262209:IBQ262224 HRU262209:HRU262224 HHY262209:HHY262224 GYC262209:GYC262224 GOG262209:GOG262224 GEK262209:GEK262224 FUO262209:FUO262224 FKS262209:FKS262224 FAW262209:FAW262224 ERA262209:ERA262224 EHE262209:EHE262224 DXI262209:DXI262224 DNM262209:DNM262224 DDQ262209:DDQ262224 CTU262209:CTU262224 CJY262209:CJY262224 CAC262209:CAC262224 BQG262209:BQG262224 BGK262209:BGK262224 AWO262209:AWO262224 AMS262209:AMS262224 ACW262209:ACW262224 TA262209:TA262224 JE262209:JE262224 WVQ196673:WVQ196688 WLU196673:WLU196688 WBY196673:WBY196688 VSC196673:VSC196688 VIG196673:VIG196688 UYK196673:UYK196688 UOO196673:UOO196688 UES196673:UES196688 TUW196673:TUW196688 TLA196673:TLA196688 TBE196673:TBE196688 SRI196673:SRI196688 SHM196673:SHM196688 RXQ196673:RXQ196688 RNU196673:RNU196688 RDY196673:RDY196688 QUC196673:QUC196688 QKG196673:QKG196688 QAK196673:QAK196688 PQO196673:PQO196688 PGS196673:PGS196688 OWW196673:OWW196688 ONA196673:ONA196688 ODE196673:ODE196688 NTI196673:NTI196688 NJM196673:NJM196688 MZQ196673:MZQ196688 MPU196673:MPU196688 MFY196673:MFY196688 LWC196673:LWC196688 LMG196673:LMG196688 LCK196673:LCK196688 KSO196673:KSO196688 KIS196673:KIS196688 JYW196673:JYW196688 JPA196673:JPA196688 JFE196673:JFE196688 IVI196673:IVI196688 ILM196673:ILM196688 IBQ196673:IBQ196688 HRU196673:HRU196688 HHY196673:HHY196688 GYC196673:GYC196688 GOG196673:GOG196688 GEK196673:GEK196688 FUO196673:FUO196688 FKS196673:FKS196688 FAW196673:FAW196688 ERA196673:ERA196688 EHE196673:EHE196688 DXI196673:DXI196688 DNM196673:DNM196688 DDQ196673:DDQ196688 CTU196673:CTU196688 CJY196673:CJY196688 CAC196673:CAC196688 BQG196673:BQG196688 BGK196673:BGK196688 AWO196673:AWO196688 AMS196673:AMS196688 ACW196673:ACW196688 TA196673:TA196688 JE196673:JE196688 WVQ131137:WVQ131152 WLU131137:WLU131152 WBY131137:WBY131152 VSC131137:VSC131152 VIG131137:VIG131152 UYK131137:UYK131152 UOO131137:UOO131152 UES131137:UES131152 TUW131137:TUW131152 TLA131137:TLA131152 TBE131137:TBE131152 SRI131137:SRI131152 SHM131137:SHM131152 RXQ131137:RXQ131152 RNU131137:RNU131152 RDY131137:RDY131152 QUC131137:QUC131152 QKG131137:QKG131152 QAK131137:QAK131152 PQO131137:PQO131152 PGS131137:PGS131152 OWW131137:OWW131152 ONA131137:ONA131152 ODE131137:ODE131152 NTI131137:NTI131152 NJM131137:NJM131152 MZQ131137:MZQ131152 MPU131137:MPU131152 MFY131137:MFY131152 LWC131137:LWC131152 LMG131137:LMG131152 LCK131137:LCK131152 KSO131137:KSO131152 KIS131137:KIS131152 JYW131137:JYW131152 JPA131137:JPA131152 JFE131137:JFE131152 IVI131137:IVI131152 ILM131137:ILM131152 IBQ131137:IBQ131152 HRU131137:HRU131152 HHY131137:HHY131152 GYC131137:GYC131152 GOG131137:GOG131152 GEK131137:GEK131152 FUO131137:FUO131152 FKS131137:FKS131152 FAW131137:FAW131152 ERA131137:ERA131152 EHE131137:EHE131152 DXI131137:DXI131152 DNM131137:DNM131152 DDQ131137:DDQ131152 CTU131137:CTU131152 CJY131137:CJY131152 CAC131137:CAC131152 BQG131137:BQG131152 BGK131137:BGK131152 AWO131137:AWO131152 AMS131137:AMS131152 ACW131137:ACW131152 TA131137:TA131152 JE131137:JE131152 WVQ65601:WVQ65616 WLU65601:WLU65616 WBY65601:WBY65616 VSC65601:VSC65616 VIG65601:VIG65616 UYK65601:UYK65616 UOO65601:UOO65616 UES65601:UES65616 TUW65601:TUW65616 TLA65601:TLA65616 TBE65601:TBE65616 SRI65601:SRI65616 SHM65601:SHM65616 RXQ65601:RXQ65616 RNU65601:RNU65616 RDY65601:RDY65616 QUC65601:QUC65616 QKG65601:QKG65616 QAK65601:QAK65616 PQO65601:PQO65616 PGS65601:PGS65616 OWW65601:OWW65616 ONA65601:ONA65616 ODE65601:ODE65616 NTI65601:NTI65616 NJM65601:NJM65616 MZQ65601:MZQ65616 MPU65601:MPU65616 MFY65601:MFY65616 LWC65601:LWC65616 LMG65601:LMG65616 LCK65601:LCK65616 KSO65601:KSO65616 KIS65601:KIS65616 JYW65601:JYW65616 JPA65601:JPA65616 JFE65601:JFE65616 IVI65601:IVI65616 ILM65601:ILM65616 IBQ65601:IBQ65616 HRU65601:HRU65616 HHY65601:HHY65616 GYC65601:GYC65616 GOG65601:GOG65616 GEK65601:GEK65616 FUO65601:FUO65616 FKS65601:FKS65616 FAW65601:FAW65616 ERA65601:ERA65616 EHE65601:EHE65616 DXI65601:DXI65616 DNM65601:DNM65616 DDQ65601:DDQ65616 CTU65601:CTU65616 CJY65601:CJY65616 CAC65601:CAC65616 BQG65601:BQG65616 BGK65601:BGK65616 AWO65601:AWO65616 AMS65601:AMS65616 ACW65601:ACW65616 TA65601:TA65616 JE65601:JE65616 WWC74:WWC81 WMG74:WMG81 WCK74:WCK81 VSO74:VSO81 VIS74:VIS81 UYW74:UYW81 UPA74:UPA81 UFE74:UFE81 TVI74:TVI81 TLM74:TLM81 TBQ74:TBQ81 SRU74:SRU81 SHY74:SHY81 RYC74:RYC81 ROG74:ROG81 REK74:REK81 QUO74:QUO81 QKS74:QKS81 QAW74:QAW81 PRA74:PRA81 PHE74:PHE81 OXI74:OXI81 ONM74:ONM81 ODQ74:ODQ81 NTU74:NTU81 NJY74:NJY81 NAC74:NAC81 MQG74:MQG81 MGK74:MGK81 LWO74:LWO81 LMS74:LMS81 LCW74:LCW81 KTA74:KTA81 KJE74:KJE81 JZI74:JZI81 JPM74:JPM81 JFQ74:JFQ81 IVU74:IVU81 ILY74:ILY81 ICC74:ICC81 HSG74:HSG81 HIK74:HIK81 GYO74:GYO81 GOS74:GOS81 GEW74:GEW81 FVA74:FVA81 FLE74:FLE81 FBI74:FBI81 ERM74:ERM81 EHQ74:EHQ81 DXU74:DXU81 DNY74:DNY81 DEC74:DEC81 CUG74:CUG81 CKK74:CKK81 CAO74:CAO81 BQS74:BQS81 BGW74:BGW81 AXA74:AXA81 ANE74:ANE81 ADI74:ADI81 TM74:TM81 JQ74:JQ81 U74:U81 WVQ982886:WVQ982905 WLU982886:WLU982905 WBY982886:WBY982905 VSC982886:VSC982905 VIG982886:VIG982905 UYK982886:UYK982905 UOO982886:UOO982905 UES982886:UES982905 TUW982886:TUW982905 TLA982886:TLA982905 TBE982886:TBE982905 SRI982886:SRI982905 SHM982886:SHM982905 RXQ982886:RXQ982905 RNU982886:RNU982905 RDY982886:RDY982905 QUC982886:QUC982905 QKG982886:QKG982905 QAK982886:QAK982905 PQO982886:PQO982905 PGS982886:PGS982905 OWW982886:OWW982905 ONA982886:ONA982905 ODE982886:ODE982905 NTI982886:NTI982905 NJM982886:NJM982905 MZQ982886:MZQ982905 MPU982886:MPU982905 MFY982886:MFY982905 LWC982886:LWC982905 LMG982886:LMG982905 LCK982886:LCK982905 KSO982886:KSO982905 KIS982886:KIS982905 JYW982886:JYW982905 JPA982886:JPA982905 JFE982886:JFE982905 IVI982886:IVI982905 ILM982886:ILM982905 IBQ982886:IBQ982905 HRU982886:HRU982905 HHY982886:HHY982905 GYC982886:GYC982905 GOG982886:GOG982905 GEK982886:GEK982905 FUO982886:FUO982905 FKS982886:FKS982905 FAW982886:FAW982905 ERA982886:ERA982905 EHE982886:EHE982905 DXI982886:DXI982905 DNM982886:DNM982905 DDQ982886:DDQ982905 CTU982886:CTU982905 CJY982886:CJY982905 CAC982886:CAC982905 BQG982886:BQG982905 BGK982886:BGK982905 AWO982886:AWO982905 AMS982886:AMS982905 ACW982886:ACW982905 TA982886:TA982905 JE982886:JE982905 WVQ917350:WVQ917369 WLU917350:WLU917369 WBY917350:WBY917369 VSC917350:VSC917369 VIG917350:VIG917369 UYK917350:UYK917369 UOO917350:UOO917369 UES917350:UES917369 TUW917350:TUW917369 TLA917350:TLA917369 TBE917350:TBE917369 SRI917350:SRI917369 SHM917350:SHM917369 RXQ917350:RXQ917369 RNU917350:RNU917369 RDY917350:RDY917369 QUC917350:QUC917369 QKG917350:QKG917369 QAK917350:QAK917369 PQO917350:PQO917369 PGS917350:PGS917369 OWW917350:OWW917369 ONA917350:ONA917369 ODE917350:ODE917369 NTI917350:NTI917369 NJM917350:NJM917369 MZQ917350:MZQ917369 MPU917350:MPU917369 MFY917350:MFY917369 LWC917350:LWC917369 LMG917350:LMG917369 LCK917350:LCK917369 KSO917350:KSO917369 KIS917350:KIS917369 JYW917350:JYW917369 JPA917350:JPA917369 JFE917350:JFE917369 IVI917350:IVI917369 ILM917350:ILM917369 IBQ917350:IBQ917369 HRU917350:HRU917369 HHY917350:HHY917369 GYC917350:GYC917369 GOG917350:GOG917369 GEK917350:GEK917369 FUO917350:FUO917369 FKS917350:FKS917369 FAW917350:FAW917369 ERA917350:ERA917369 EHE917350:EHE917369 DXI917350:DXI917369 DNM917350:DNM917369 DDQ917350:DDQ917369 CTU917350:CTU917369 CJY917350:CJY917369 CAC917350:CAC917369 BQG917350:BQG917369 BGK917350:BGK917369 AWO917350:AWO917369 AMS917350:AMS917369 ACW917350:ACW917369 TA917350:TA917369 JE917350:JE917369 WVQ851814:WVQ851833 WLU851814:WLU851833 WBY851814:WBY851833 VSC851814:VSC851833 VIG851814:VIG851833 UYK851814:UYK851833 UOO851814:UOO851833 UES851814:UES851833 TUW851814:TUW851833 TLA851814:TLA851833 TBE851814:TBE851833 SRI851814:SRI851833 SHM851814:SHM851833 RXQ851814:RXQ851833 RNU851814:RNU851833 RDY851814:RDY851833 QUC851814:QUC851833 QKG851814:QKG851833 QAK851814:QAK851833 PQO851814:PQO851833 PGS851814:PGS851833 OWW851814:OWW851833 ONA851814:ONA851833 ODE851814:ODE851833 NTI851814:NTI851833 NJM851814:NJM851833 MZQ851814:MZQ851833 MPU851814:MPU851833 MFY851814:MFY851833 LWC851814:LWC851833 LMG851814:LMG851833 LCK851814:LCK851833 KSO851814:KSO851833 KIS851814:KIS851833 JYW851814:JYW851833 JPA851814:JPA851833 JFE851814:JFE851833 IVI851814:IVI851833 ILM851814:ILM851833 IBQ851814:IBQ851833 HRU851814:HRU851833 HHY851814:HHY851833 GYC851814:GYC851833 GOG851814:GOG851833 GEK851814:GEK851833 FUO851814:FUO851833 FKS851814:FKS851833 FAW851814:FAW851833 ERA851814:ERA851833 EHE851814:EHE851833 DXI851814:DXI851833 DNM851814:DNM851833 DDQ851814:DDQ851833 CTU851814:CTU851833 CJY851814:CJY851833 CAC851814:CAC851833 BQG851814:BQG851833 BGK851814:BGK851833 AWO851814:AWO851833 AMS851814:AMS851833 ACW851814:ACW851833 TA851814:TA851833 JE851814:JE851833 WVQ786278:WVQ786297 WLU786278:WLU786297 WBY786278:WBY786297 VSC786278:VSC786297 VIG786278:VIG786297 UYK786278:UYK786297 UOO786278:UOO786297 UES786278:UES786297 TUW786278:TUW786297 TLA786278:TLA786297 TBE786278:TBE786297 SRI786278:SRI786297 SHM786278:SHM786297 RXQ786278:RXQ786297 RNU786278:RNU786297 RDY786278:RDY786297 QUC786278:QUC786297 QKG786278:QKG786297 QAK786278:QAK786297 PQO786278:PQO786297 PGS786278:PGS786297 OWW786278:OWW786297 ONA786278:ONA786297 ODE786278:ODE786297 NTI786278:NTI786297 NJM786278:NJM786297 MZQ786278:MZQ786297 MPU786278:MPU786297 MFY786278:MFY786297 LWC786278:LWC786297 LMG786278:LMG786297 LCK786278:LCK786297 KSO786278:KSO786297 KIS786278:KIS786297 JYW786278:JYW786297 JPA786278:JPA786297 JFE786278:JFE786297 IVI786278:IVI786297 ILM786278:ILM786297 IBQ786278:IBQ786297 HRU786278:HRU786297 HHY786278:HHY786297 GYC786278:GYC786297 GOG786278:GOG786297 GEK786278:GEK786297 FUO786278:FUO786297 FKS786278:FKS786297 FAW786278:FAW786297 ERA786278:ERA786297 EHE786278:EHE786297 DXI786278:DXI786297 DNM786278:DNM786297 DDQ786278:DDQ786297 CTU786278:CTU786297 CJY786278:CJY786297 CAC786278:CAC786297 BQG786278:BQG786297 BGK786278:BGK786297 AWO786278:AWO786297 AMS786278:AMS786297 ACW786278:ACW786297 TA786278:TA786297 JE786278:JE786297 WVQ720742:WVQ720761 WLU720742:WLU720761 WBY720742:WBY720761 VSC720742:VSC720761 VIG720742:VIG720761 UYK720742:UYK720761 UOO720742:UOO720761 UES720742:UES720761 TUW720742:TUW720761 TLA720742:TLA720761 TBE720742:TBE720761 SRI720742:SRI720761 SHM720742:SHM720761 RXQ720742:RXQ720761 RNU720742:RNU720761 RDY720742:RDY720761 QUC720742:QUC720761 QKG720742:QKG720761 QAK720742:QAK720761 PQO720742:PQO720761 PGS720742:PGS720761 OWW720742:OWW720761 ONA720742:ONA720761 ODE720742:ODE720761 NTI720742:NTI720761 NJM720742:NJM720761 MZQ720742:MZQ720761 MPU720742:MPU720761 MFY720742:MFY720761 LWC720742:LWC720761 LMG720742:LMG720761 LCK720742:LCK720761 KSO720742:KSO720761 KIS720742:KIS720761 JYW720742:JYW720761 JPA720742:JPA720761 JFE720742:JFE720761 IVI720742:IVI720761 ILM720742:ILM720761 IBQ720742:IBQ720761 HRU720742:HRU720761 HHY720742:HHY720761 GYC720742:GYC720761 GOG720742:GOG720761 GEK720742:GEK720761 FUO720742:FUO720761 FKS720742:FKS720761 FAW720742:FAW720761 ERA720742:ERA720761 EHE720742:EHE720761 DXI720742:DXI720761 DNM720742:DNM720761 DDQ720742:DDQ720761 CTU720742:CTU720761 CJY720742:CJY720761 CAC720742:CAC720761 BQG720742:BQG720761 BGK720742:BGK720761 AWO720742:AWO720761 AMS720742:AMS720761 ACW720742:ACW720761 TA720742:TA720761 JE720742:JE720761 WVQ655206:WVQ655225 WLU655206:WLU655225 WBY655206:WBY655225 VSC655206:VSC655225 VIG655206:VIG655225 UYK655206:UYK655225 UOO655206:UOO655225 UES655206:UES655225 TUW655206:TUW655225 TLA655206:TLA655225 TBE655206:TBE655225 SRI655206:SRI655225 SHM655206:SHM655225 RXQ655206:RXQ655225 RNU655206:RNU655225 RDY655206:RDY655225 QUC655206:QUC655225 QKG655206:QKG655225 QAK655206:QAK655225 PQO655206:PQO655225 PGS655206:PGS655225 OWW655206:OWW655225 ONA655206:ONA655225 ODE655206:ODE655225 NTI655206:NTI655225 NJM655206:NJM655225 MZQ655206:MZQ655225 MPU655206:MPU655225 MFY655206:MFY655225 LWC655206:LWC655225 LMG655206:LMG655225 LCK655206:LCK655225 KSO655206:KSO655225 KIS655206:KIS655225 JYW655206:JYW655225 JPA655206:JPA655225 JFE655206:JFE655225 IVI655206:IVI655225 ILM655206:ILM655225 IBQ655206:IBQ655225 HRU655206:HRU655225 HHY655206:HHY655225 GYC655206:GYC655225 GOG655206:GOG655225 GEK655206:GEK655225 FUO655206:FUO655225 FKS655206:FKS655225 FAW655206:FAW655225 ERA655206:ERA655225 EHE655206:EHE655225 DXI655206:DXI655225 DNM655206:DNM655225 DDQ655206:DDQ655225 CTU655206:CTU655225 CJY655206:CJY655225 CAC655206:CAC655225 BQG655206:BQG655225 BGK655206:BGK655225 AWO655206:AWO655225 AMS655206:AMS655225 ACW655206:ACW655225 TA655206:TA655225 JE655206:JE655225 WVQ589670:WVQ589689 WLU589670:WLU589689 WBY589670:WBY589689 VSC589670:VSC589689 VIG589670:VIG589689 UYK589670:UYK589689 UOO589670:UOO589689 UES589670:UES589689 TUW589670:TUW589689 TLA589670:TLA589689 TBE589670:TBE589689 SRI589670:SRI589689 SHM589670:SHM589689 RXQ589670:RXQ589689 RNU589670:RNU589689 RDY589670:RDY589689 QUC589670:QUC589689 QKG589670:QKG589689 QAK589670:QAK589689 PQO589670:PQO589689 PGS589670:PGS589689 OWW589670:OWW589689 ONA589670:ONA589689 ODE589670:ODE589689 NTI589670:NTI589689 NJM589670:NJM589689 MZQ589670:MZQ589689 MPU589670:MPU589689 MFY589670:MFY589689 LWC589670:LWC589689 LMG589670:LMG589689 LCK589670:LCK589689 KSO589670:KSO589689 KIS589670:KIS589689 JYW589670:JYW589689 JPA589670:JPA589689 JFE589670:JFE589689 IVI589670:IVI589689 ILM589670:ILM589689 IBQ589670:IBQ589689 HRU589670:HRU589689 HHY589670:HHY589689 GYC589670:GYC589689 GOG589670:GOG589689 GEK589670:GEK589689 FUO589670:FUO589689 FKS589670:FKS589689 FAW589670:FAW589689 ERA589670:ERA589689 EHE589670:EHE589689 DXI589670:DXI589689 DNM589670:DNM589689 DDQ589670:DDQ589689 CTU589670:CTU589689 CJY589670:CJY589689 CAC589670:CAC589689 BQG589670:BQG589689 BGK589670:BGK589689 AWO589670:AWO589689 AMS589670:AMS589689 ACW589670:ACW589689 TA589670:TA589689 JE589670:JE589689 WVQ524134:WVQ524153 WLU524134:WLU524153 WBY524134:WBY524153 VSC524134:VSC524153 VIG524134:VIG524153 UYK524134:UYK524153 UOO524134:UOO524153 UES524134:UES524153 TUW524134:TUW524153 TLA524134:TLA524153 TBE524134:TBE524153 SRI524134:SRI524153 SHM524134:SHM524153 RXQ524134:RXQ524153 RNU524134:RNU524153 RDY524134:RDY524153 QUC524134:QUC524153 QKG524134:QKG524153 QAK524134:QAK524153 PQO524134:PQO524153 PGS524134:PGS524153 OWW524134:OWW524153 ONA524134:ONA524153 ODE524134:ODE524153 NTI524134:NTI524153 NJM524134:NJM524153 MZQ524134:MZQ524153 MPU524134:MPU524153 MFY524134:MFY524153 LWC524134:LWC524153 LMG524134:LMG524153 LCK524134:LCK524153 KSO524134:KSO524153 KIS524134:KIS524153 JYW524134:JYW524153 JPA524134:JPA524153 JFE524134:JFE524153 IVI524134:IVI524153 ILM524134:ILM524153 IBQ524134:IBQ524153 HRU524134:HRU524153 HHY524134:HHY524153 GYC524134:GYC524153 GOG524134:GOG524153 GEK524134:GEK524153 FUO524134:FUO524153 FKS524134:FKS524153 FAW524134:FAW524153 ERA524134:ERA524153 EHE524134:EHE524153 DXI524134:DXI524153 DNM524134:DNM524153 DDQ524134:DDQ524153 CTU524134:CTU524153 CJY524134:CJY524153 CAC524134:CAC524153 BQG524134:BQG524153 BGK524134:BGK524153 AWO524134:AWO524153 AMS524134:AMS524153 ACW524134:ACW524153 TA524134:TA524153 JE524134:JE524153 WVQ458598:WVQ458617 WLU458598:WLU458617 WBY458598:WBY458617 VSC458598:VSC458617 VIG458598:VIG458617 UYK458598:UYK458617 UOO458598:UOO458617 UES458598:UES458617 TUW458598:TUW458617 TLA458598:TLA458617 TBE458598:TBE458617 SRI458598:SRI458617 SHM458598:SHM458617 RXQ458598:RXQ458617 RNU458598:RNU458617 RDY458598:RDY458617 QUC458598:QUC458617 QKG458598:QKG458617 QAK458598:QAK458617 PQO458598:PQO458617 PGS458598:PGS458617 OWW458598:OWW458617 ONA458598:ONA458617 ODE458598:ODE458617 NTI458598:NTI458617 NJM458598:NJM458617 MZQ458598:MZQ458617 MPU458598:MPU458617 MFY458598:MFY458617 LWC458598:LWC458617 LMG458598:LMG458617 LCK458598:LCK458617 KSO458598:KSO458617 KIS458598:KIS458617 JYW458598:JYW458617 JPA458598:JPA458617 JFE458598:JFE458617 IVI458598:IVI458617 ILM458598:ILM458617 IBQ458598:IBQ458617 HRU458598:HRU458617 HHY458598:HHY458617 GYC458598:GYC458617 GOG458598:GOG458617 GEK458598:GEK458617 FUO458598:FUO458617 FKS458598:FKS458617 FAW458598:FAW458617 ERA458598:ERA458617 EHE458598:EHE458617 DXI458598:DXI458617 DNM458598:DNM458617 DDQ458598:DDQ458617 CTU458598:CTU458617 CJY458598:CJY458617 CAC458598:CAC458617 BQG458598:BQG458617 BGK458598:BGK458617 AWO458598:AWO458617 AMS458598:AMS458617 ACW458598:ACW458617 TA458598:TA458617 JE458598:JE458617 WVQ393062:WVQ393081 WLU393062:WLU393081 WBY393062:WBY393081 VSC393062:VSC393081 VIG393062:VIG393081 UYK393062:UYK393081 UOO393062:UOO393081 UES393062:UES393081 TUW393062:TUW393081 TLA393062:TLA393081 TBE393062:TBE393081 SRI393062:SRI393081 SHM393062:SHM393081 RXQ393062:RXQ393081 RNU393062:RNU393081 RDY393062:RDY393081 QUC393062:QUC393081 QKG393062:QKG393081 QAK393062:QAK393081 PQO393062:PQO393081 PGS393062:PGS393081 OWW393062:OWW393081 ONA393062:ONA393081 ODE393062:ODE393081 NTI393062:NTI393081 NJM393062:NJM393081 MZQ393062:MZQ393081 MPU393062:MPU393081 MFY393062:MFY393081 LWC393062:LWC393081 LMG393062:LMG393081 LCK393062:LCK393081 KSO393062:KSO393081 KIS393062:KIS393081 JYW393062:JYW393081 JPA393062:JPA393081 JFE393062:JFE393081 IVI393062:IVI393081 ILM393062:ILM393081 IBQ393062:IBQ393081 HRU393062:HRU393081 HHY393062:HHY393081 GYC393062:GYC393081 GOG393062:GOG393081 GEK393062:GEK393081 FUO393062:FUO393081 FKS393062:FKS393081 FAW393062:FAW393081 ERA393062:ERA393081 EHE393062:EHE393081 DXI393062:DXI393081 DNM393062:DNM393081 DDQ393062:DDQ393081 CTU393062:CTU393081 CJY393062:CJY393081 CAC393062:CAC393081 BQG393062:BQG393081 BGK393062:BGK393081 AWO393062:AWO393081 AMS393062:AMS393081 ACW393062:ACW393081 TA393062:TA393081 JE393062:JE393081 WVQ327526:WVQ327545 WLU327526:WLU327545 WBY327526:WBY327545 VSC327526:VSC327545 VIG327526:VIG327545 UYK327526:UYK327545 UOO327526:UOO327545 UES327526:UES327545 TUW327526:TUW327545 TLA327526:TLA327545 TBE327526:TBE327545 SRI327526:SRI327545 SHM327526:SHM327545 RXQ327526:RXQ327545 RNU327526:RNU327545 RDY327526:RDY327545 QUC327526:QUC327545 QKG327526:QKG327545 QAK327526:QAK327545 PQO327526:PQO327545 PGS327526:PGS327545 OWW327526:OWW327545 ONA327526:ONA327545 ODE327526:ODE327545 NTI327526:NTI327545 NJM327526:NJM327545 MZQ327526:MZQ327545 MPU327526:MPU327545 MFY327526:MFY327545 LWC327526:LWC327545 LMG327526:LMG327545 LCK327526:LCK327545 KSO327526:KSO327545 KIS327526:KIS327545 JYW327526:JYW327545 JPA327526:JPA327545 JFE327526:JFE327545 IVI327526:IVI327545 ILM327526:ILM327545 IBQ327526:IBQ327545 HRU327526:HRU327545 HHY327526:HHY327545 GYC327526:GYC327545 GOG327526:GOG327545 GEK327526:GEK327545 FUO327526:FUO327545 FKS327526:FKS327545 FAW327526:FAW327545 ERA327526:ERA327545 EHE327526:EHE327545 DXI327526:DXI327545 DNM327526:DNM327545 DDQ327526:DDQ327545 CTU327526:CTU327545 CJY327526:CJY327545 CAC327526:CAC327545 BQG327526:BQG327545 BGK327526:BGK327545 AWO327526:AWO327545 AMS327526:AMS327545 ACW327526:ACW327545 TA327526:TA327545 JE327526:JE327545 WVQ261990:WVQ262009 WLU261990:WLU262009 WBY261990:WBY262009 VSC261990:VSC262009 VIG261990:VIG262009 UYK261990:UYK262009 UOO261990:UOO262009 UES261990:UES262009 TUW261990:TUW262009 TLA261990:TLA262009 TBE261990:TBE262009 SRI261990:SRI262009 SHM261990:SHM262009 RXQ261990:RXQ262009 RNU261990:RNU262009 RDY261990:RDY262009 QUC261990:QUC262009 QKG261990:QKG262009 QAK261990:QAK262009 PQO261990:PQO262009 PGS261990:PGS262009 OWW261990:OWW262009 ONA261990:ONA262009 ODE261990:ODE262009 NTI261990:NTI262009 NJM261990:NJM262009 MZQ261990:MZQ262009 MPU261990:MPU262009 MFY261990:MFY262009 LWC261990:LWC262009 LMG261990:LMG262009 LCK261990:LCK262009 KSO261990:KSO262009 KIS261990:KIS262009 JYW261990:JYW262009 JPA261990:JPA262009 JFE261990:JFE262009 IVI261990:IVI262009 ILM261990:ILM262009 IBQ261990:IBQ262009 HRU261990:HRU262009 HHY261990:HHY262009 GYC261990:GYC262009 GOG261990:GOG262009 GEK261990:GEK262009 FUO261990:FUO262009 FKS261990:FKS262009 FAW261990:FAW262009 ERA261990:ERA262009 EHE261990:EHE262009 DXI261990:DXI262009 DNM261990:DNM262009 DDQ261990:DDQ262009 CTU261990:CTU262009 CJY261990:CJY262009 CAC261990:CAC262009 BQG261990:BQG262009 BGK261990:BGK262009 AWO261990:AWO262009 AMS261990:AMS262009 ACW261990:ACW262009 TA261990:TA262009 JE261990:JE262009 WVQ196454:WVQ196473 WLU196454:WLU196473 WBY196454:WBY196473 VSC196454:VSC196473 VIG196454:VIG196473 UYK196454:UYK196473 UOO196454:UOO196473 UES196454:UES196473 TUW196454:TUW196473 TLA196454:TLA196473 TBE196454:TBE196473 SRI196454:SRI196473 SHM196454:SHM196473 RXQ196454:RXQ196473 RNU196454:RNU196473 RDY196454:RDY196473 QUC196454:QUC196473 QKG196454:QKG196473 QAK196454:QAK196473 PQO196454:PQO196473 PGS196454:PGS196473 OWW196454:OWW196473 ONA196454:ONA196473 ODE196454:ODE196473 NTI196454:NTI196473 NJM196454:NJM196473 MZQ196454:MZQ196473 MPU196454:MPU196473 MFY196454:MFY196473 LWC196454:LWC196473 LMG196454:LMG196473 LCK196454:LCK196473 KSO196454:KSO196473 KIS196454:KIS196473 JYW196454:JYW196473 JPA196454:JPA196473 JFE196454:JFE196473 IVI196454:IVI196473 ILM196454:ILM196473 IBQ196454:IBQ196473 HRU196454:HRU196473 HHY196454:HHY196473 GYC196454:GYC196473 GOG196454:GOG196473 GEK196454:GEK196473 FUO196454:FUO196473 FKS196454:FKS196473 FAW196454:FAW196473 ERA196454:ERA196473 EHE196454:EHE196473 DXI196454:DXI196473 DNM196454:DNM196473 DDQ196454:DDQ196473 CTU196454:CTU196473 CJY196454:CJY196473 CAC196454:CAC196473 BQG196454:BQG196473 BGK196454:BGK196473 AWO196454:AWO196473 AMS196454:AMS196473 ACW196454:ACW196473 TA196454:TA196473 JE196454:JE196473 WVQ130918:WVQ130937 WLU130918:WLU130937 WBY130918:WBY130937 VSC130918:VSC130937 VIG130918:VIG130937 UYK130918:UYK130937 UOO130918:UOO130937 UES130918:UES130937 TUW130918:TUW130937 TLA130918:TLA130937 TBE130918:TBE130937 SRI130918:SRI130937 SHM130918:SHM130937 RXQ130918:RXQ130937 RNU130918:RNU130937 RDY130918:RDY130937 QUC130918:QUC130937 QKG130918:QKG130937 QAK130918:QAK130937 PQO130918:PQO130937 PGS130918:PGS130937 OWW130918:OWW130937 ONA130918:ONA130937 ODE130918:ODE130937 NTI130918:NTI130937 NJM130918:NJM130937 MZQ130918:MZQ130937 MPU130918:MPU130937 MFY130918:MFY130937 LWC130918:LWC130937 LMG130918:LMG130937 LCK130918:LCK130937 KSO130918:KSO130937 KIS130918:KIS130937 JYW130918:JYW130937 JPA130918:JPA130937 JFE130918:JFE130937 IVI130918:IVI130937 ILM130918:ILM130937 IBQ130918:IBQ130937 HRU130918:HRU130937 HHY130918:HHY130937 GYC130918:GYC130937 GOG130918:GOG130937 GEK130918:GEK130937 FUO130918:FUO130937 FKS130918:FKS130937 FAW130918:FAW130937 ERA130918:ERA130937 EHE130918:EHE130937 DXI130918:DXI130937 DNM130918:DNM130937 DDQ130918:DDQ130937 CTU130918:CTU130937 CJY130918:CJY130937 CAC130918:CAC130937 BQG130918:BQG130937 BGK130918:BGK130937 AWO130918:AWO130937 AMS130918:AMS130937 ACW130918:ACW130937 TA130918:TA130937 JE130918:JE130937 WVQ65382:WVQ65401 WLU65382:WLU65401 WBY65382:WBY65401 VSC65382:VSC65401 VIG65382:VIG65401 UYK65382:UYK65401 UOO65382:UOO65401 UES65382:UES65401 TUW65382:TUW65401 TLA65382:TLA65401 TBE65382:TBE65401 SRI65382:SRI65401 SHM65382:SHM65401 RXQ65382:RXQ65401 RNU65382:RNU65401 RDY65382:RDY65401 QUC65382:QUC65401 QKG65382:QKG65401 QAK65382:QAK65401 PQO65382:PQO65401 PGS65382:PGS65401 OWW65382:OWW65401 ONA65382:ONA65401 ODE65382:ODE65401 NTI65382:NTI65401 NJM65382:NJM65401 MZQ65382:MZQ65401 MPU65382:MPU65401 MFY65382:MFY65401 LWC65382:LWC65401 LMG65382:LMG65401 LCK65382:LCK65401 KSO65382:KSO65401 KIS65382:KIS65401 JYW65382:JYW65401 JPA65382:JPA65401 JFE65382:JFE65401 IVI65382:IVI65401 ILM65382:ILM65401 IBQ65382:IBQ65401 HRU65382:HRU65401 HHY65382:HHY65401 GYC65382:GYC65401 GOG65382:GOG65401 GEK65382:GEK65401 FUO65382:FUO65401 FKS65382:FKS65401 FAW65382:FAW65401 ERA65382:ERA65401 EHE65382:EHE65401 DXI65382:DXI65401 DNM65382:DNM65401 DDQ65382:DDQ65401 CTU65382:CTU65401 CJY65382:CJY65401 CAC65382:CAC65401 BQG65382:BQG65401 BGK65382:BGK65401 AWO65382:AWO65401 AMS65382:AMS65401 ACW65382:ACW65401 TA65382:TA65401 JE65382:JE65401 WWC8:WWC11 WMG8:WMG11 WCK8:WCK11 VSO8:VSO11 VIS8:VIS11 UYW8:UYW11 UPA8:UPA11 UFE8:UFE11 TVI8:TVI11 TLM8:TLM11 TBQ8:TBQ11 SRU8:SRU11 SHY8:SHY11 RYC8:RYC11 ROG8:ROG11 REK8:REK11 QUO8:QUO11 QKS8:QKS11 QAW8:QAW11 PRA8:PRA11 PHE8:PHE11 OXI8:OXI11 ONM8:ONM11 ODQ8:ODQ11 NTU8:NTU11 NJY8:NJY11 NAC8:NAC11 MQG8:MQG11 MGK8:MGK11 LWO8:LWO11 LMS8:LMS11 LCW8:LCW11 KTA8:KTA11 KJE8:KJE11 JZI8:JZI11 JPM8:JPM11 JFQ8:JFQ11 IVU8:IVU11 ILY8:ILY11 ICC8:ICC11 HSG8:HSG11 HIK8:HIK11 GYO8:GYO11 GOS8:GOS11 GEW8:GEW11 FVA8:FVA11 FLE8:FLE11 FBI8:FBI11 ERM8:ERM11 EHQ8:EHQ11 DXU8:DXU11 DNY8:DNY11 DEC8:DEC11 CUG8:CUG11 CKK8:CKK11 CAO8:CAO11 BQS8:BQS11 BGW8:BGW11 AXA8:AXA11 ANE8:ANE11 ADI8:ADI11 TM8:TM11 U21:U29 JQ21:JQ29 TM21:TM29 ADI21:ADI29 ANE21:ANE29 AXA21:AXA29 BGW21:BGW29 BQS21:BQS29 CAO21:CAO29 CKK21:CKK29 CUG21:CUG29 DEC21:DEC29 DNY21:DNY29 DXU21:DXU29 EHQ21:EHQ29 ERM21:ERM29 FBI21:FBI29 FLE21:FLE29 FVA21:FVA29 GEW21:GEW29 GOS21:GOS29 GYO21:GYO29 HIK21:HIK29 HSG21:HSG29 ICC21:ICC29 ILY21:ILY29 IVU21:IVU29 JFQ21:JFQ29 JPM21:JPM29 JZI21:JZI29 KJE21:KJE29 KTA21:KTA29 LCW21:LCW29 LMS21:LMS29 LWO21:LWO29 MGK21:MGK29 MQG21:MQG29 NAC21:NAC29 NJY21:NJY29 NTU21:NTU29 ODQ21:ODQ29 ONM21:ONM29 OXI21:OXI29 PHE21:PHE29 PRA21:PRA29 QAW21:QAW29 QKS21:QKS29 QUO21:QUO29 REK21:REK29 ROG21:ROG29 RYC21:RYC29 SHY21:SHY29 SRU21:SRU29 TBQ21:TBQ29 TLM21:TLM29 TVI21:TVI29 UFE21:UFE29 UPA21:UPA29 UYW21:UYW29 VIS21:VIS29 VSO21:VSO29 WCK21:WCK29 WMG21:WMG29 WWC21:WWC29 WWC32:WWC39 U32:U39 JQ32:JQ39 TM32:TM39 ADI32:ADI39 ANE32:ANE39 AXA32:AXA39 BGW32:BGW39 BQS32:BQS39 CAO32:CAO39 CKK32:CKK39 CUG32:CUG39 DEC32:DEC39 DNY32:DNY39 DXU32:DXU39 EHQ32:EHQ39 ERM32:ERM39 FBI32:FBI39 FLE32:FLE39 FVA32:FVA39 GEW32:GEW39 GOS32:GOS39 GYO32:GYO39 HIK32:HIK39 HSG32:HSG39 ICC32:ICC39 ILY32:ILY39 IVU32:IVU39 JFQ32:JFQ39 JPM32:JPM39 JZI32:JZI39 KJE32:KJE39 KTA32:KTA39 LCW32:LCW39 LMS32:LMS39 LWO32:LWO39 MGK32:MGK39 MQG32:MQG39 NAC32:NAC39 NJY32:NJY39 NTU32:NTU39 ODQ32:ODQ39 ONM32:ONM39 OXI32:OXI39 PHE32:PHE39 PRA32:PRA39 QAW32:QAW39 QKS32:QKS39 QUO32:QUO39 REK32:REK39 ROG32:ROG39 RYC32:RYC39 SHY32:SHY39 SRU32:SRU39 TBQ32:TBQ39 TLM32:TLM39 TVI32:TVI39 UFE32:UFE39 UPA32:UPA39 UYW32:UYW39 VIS32:VIS39 VSO32:VSO39 WCK32:WCK39 WMG32:WMG39 WMG42:WMG49 WWC42:WWC49 U42:U49 JQ42:JQ49 TM42:TM49 ADI42:ADI49 ANE42:ANE49 AXA42:AXA49 BGW42:BGW49 BQS42:BQS49 CAO42:CAO49 CKK42:CKK49 CUG42:CUG49 DEC42:DEC49 DNY42:DNY49 DXU42:DXU49 EHQ42:EHQ49 ERM42:ERM49 FBI42:FBI49 FLE42:FLE49 FVA42:FVA49 GEW42:GEW49 GOS42:GOS49 GYO42:GYO49 HIK42:HIK49 HSG42:HSG49 ICC42:ICC49 ILY42:ILY49 IVU42:IVU49 JFQ42:JFQ49 JPM42:JPM49 JZI42:JZI49 KJE42:KJE49 KTA42:KTA49 LCW42:LCW49 LMS42:LMS49 LWO42:LWO49 MGK42:MGK49 MQG42:MQG49 NAC42:NAC49 NJY42:NJY49 NTU42:NTU49 ODQ42:ODQ49 ONM42:ONM49 OXI42:OXI49 PHE42:PHE49 PRA42:PRA49 QAW42:QAW49 QKS42:QKS49 QUO42:QUO49 REK42:REK49 ROG42:ROG49 RYC42:RYC49 SHY42:SHY49 SRU42:SRU49 TBQ42:TBQ49 TLM42:TLM49 TVI42:TVI49 UFE42:UFE49 UPA42:UPA49 UYW42:UYW49 VIS42:VIS49 VSO42:VSO49 WCK42:WCK49 WCK55 WMG55 WWC55 U55 JQ55 TM55 ADI55 ANE55 AXA55 BGW55 BQS55 CAO55 CKK55 CUG55 DEC55 DNY55 DXU55 EHQ55 ERM55 FBI55 FLE55 FVA55 GEW55 GOS55 GYO55 HIK55 HSG55 ICC55 ILY55 IVU55 JFQ55 JPM55 JZI55 KJE55 KTA55 LCW55 LMS55 LWO55 MGK55 MQG55 NAC55 NJY55 NTU55 ODQ55 ONM55 OXI55 PHE55 PRA55 QAW55 QKS55 QUO55 REK55 ROG55 RYC55 SHY55 SRU55 TBQ55 TLM55 TVI55 UFE55 UPA55 UYW55 VIS55 VSO55 VIS58:VIS64 VSO58:VSO64 WCK58:WCK64 WMG58:WMG64 WWC58:WWC64 U58:U64 JQ58:JQ64 TM58:TM64 ADI58:ADI64 ANE58:ANE64 AXA58:AXA64 BGW58:BGW64 BQS58:BQS64 CAO58:CAO64 CKK58:CKK64 CUG58:CUG64 DEC58:DEC64 DNY58:DNY64 DXU58:DXU64 EHQ58:EHQ64 ERM58:ERM64 FBI58:FBI64 FLE58:FLE64 FVA58:FVA64 GEW58:GEW64 GOS58:GOS64 GYO58:GYO64 HIK58:HIK64 HSG58:HSG64 ICC58:ICC64 ILY58:ILY64 IVU58:IVU64 JFQ58:JFQ64 JPM58:JPM64 JZI58:JZI64 KJE58:KJE64 KTA58:KTA64 LCW58:LCW64 LMS58:LMS64 LWO58:LWO64 MGK58:MGK64 MQG58:MQG64 NAC58:NAC64 NJY58:NJY64 NTU58:NTU64 ODQ58:ODQ64 ONM58:ONM64 OXI58:OXI64 PHE58:PHE64 PRA58:PRA64 QAW58:QAW64 QKS58:QKS64 QUO58:QUO64 REK58:REK64 ROG58:ROG64 RYC58:RYC64 SHY58:SHY64 SRU58:SRU64 TBQ58:TBQ64 TLM58:TLM64 TVI58:TVI64 UFE58:UFE64 UPA58:UPA64 UYW58:UYW64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U35"/>
  <sheetViews>
    <sheetView zoomScale="80" zoomScaleNormal="80" workbookViewId="0">
      <selection activeCell="D13" sqref="D13"/>
    </sheetView>
  </sheetViews>
  <sheetFormatPr defaultColWidth="7.5703125" defaultRowHeight="12.75" x14ac:dyDescent="0.2"/>
  <cols>
    <col min="1" max="1" width="48.42578125" style="13" bestFit="1" customWidth="1"/>
    <col min="2" max="2" width="24" style="16" bestFit="1" customWidth="1"/>
    <col min="3" max="3" width="22" style="13" customWidth="1"/>
    <col min="4" max="4" width="18.42578125" style="4" customWidth="1"/>
    <col min="5" max="5" width="13.85546875" style="5" customWidth="1"/>
    <col min="6" max="6" width="15" style="194" customWidth="1"/>
    <col min="7" max="9" width="13.85546875" style="4" customWidth="1"/>
    <col min="10" max="10" width="12.28515625" style="4" customWidth="1"/>
    <col min="11" max="11" width="11.140625" style="16" bestFit="1" customWidth="1"/>
    <col min="12" max="12" width="21.7109375" style="11" customWidth="1"/>
    <col min="13" max="13" width="15.85546875" style="11" bestFit="1" customWidth="1"/>
    <col min="14" max="16384" width="7.5703125" style="11"/>
  </cols>
  <sheetData>
    <row r="2" spans="1:17" ht="18" x14ac:dyDescent="0.25">
      <c r="A2" s="38" t="str">
        <f>'Req Cover'!A2</f>
        <v>Project Name</v>
      </c>
      <c r="B2" s="114"/>
      <c r="C2" s="2"/>
      <c r="G2" s="7"/>
      <c r="H2" s="7"/>
      <c r="I2" s="7"/>
      <c r="J2" s="7"/>
      <c r="K2" s="8"/>
      <c r="L2" s="10"/>
      <c r="M2" s="10"/>
      <c r="N2" s="10"/>
      <c r="O2" s="10"/>
    </row>
    <row r="3" spans="1:17" ht="18" x14ac:dyDescent="0.25">
      <c r="A3" s="38" t="s">
        <v>169</v>
      </c>
      <c r="B3" s="3"/>
      <c r="C3" s="2"/>
      <c r="G3" s="7"/>
      <c r="H3" s="7"/>
      <c r="I3" s="7"/>
      <c r="J3" s="7"/>
      <c r="K3" s="8"/>
      <c r="L3" s="10"/>
      <c r="M3" s="10"/>
      <c r="N3" s="10"/>
      <c r="O3" s="10"/>
    </row>
    <row r="4" spans="1:17" ht="18" x14ac:dyDescent="0.25">
      <c r="A4" s="12" t="s">
        <v>170</v>
      </c>
      <c r="B4" s="12">
        <v>1</v>
      </c>
      <c r="G4" s="7"/>
      <c r="H4" s="7"/>
      <c r="I4" s="7"/>
      <c r="J4" s="7"/>
      <c r="K4" s="8"/>
      <c r="L4" s="10"/>
      <c r="M4" s="10"/>
      <c r="N4" s="10"/>
      <c r="O4" s="10"/>
    </row>
    <row r="5" spans="1:17" ht="18" x14ac:dyDescent="0.25">
      <c r="A5" s="12" t="s">
        <v>171</v>
      </c>
      <c r="B5" s="14">
        <f>'Req Cover'!B6</f>
        <v>0</v>
      </c>
      <c r="G5" s="7"/>
      <c r="H5" s="7"/>
      <c r="I5" s="7"/>
      <c r="J5" s="7"/>
      <c r="K5" s="8"/>
      <c r="L5" s="10"/>
      <c r="M5" s="10"/>
      <c r="N5" s="10"/>
      <c r="O5" s="10"/>
    </row>
    <row r="6" spans="1:17" ht="30.6" customHeight="1" thickBot="1" x14ac:dyDescent="0.45">
      <c r="A6" s="292" t="s">
        <v>172</v>
      </c>
      <c r="B6" s="292"/>
      <c r="C6" s="292"/>
      <c r="D6" s="292"/>
      <c r="E6" s="292"/>
      <c r="G6" s="7"/>
      <c r="H6" s="7"/>
      <c r="I6" s="7"/>
      <c r="J6" s="7"/>
      <c r="K6" s="8"/>
      <c r="L6" s="10"/>
      <c r="M6" s="10"/>
      <c r="N6" s="10"/>
      <c r="O6" s="10"/>
    </row>
    <row r="7" spans="1:17" ht="17.25" thickTop="1" thickBot="1" x14ac:dyDescent="0.3">
      <c r="A7" s="31"/>
      <c r="C7" s="15"/>
      <c r="D7" s="32"/>
      <c r="G7" s="7"/>
      <c r="H7" s="293" t="s">
        <v>173</v>
      </c>
      <c r="I7" s="293"/>
      <c r="J7" s="293"/>
      <c r="K7" s="293"/>
      <c r="L7" s="9"/>
      <c r="M7" s="10"/>
      <c r="N7" s="10"/>
      <c r="O7" s="10"/>
      <c r="P7" s="10"/>
    </row>
    <row r="8" spans="1:17" s="24" customFormat="1" ht="64.5" thickTop="1" x14ac:dyDescent="0.2">
      <c r="A8" s="17" t="s">
        <v>174</v>
      </c>
      <c r="B8" s="18" t="s">
        <v>175</v>
      </c>
      <c r="C8" s="17" t="s">
        <v>176</v>
      </c>
      <c r="D8" s="18" t="s">
        <v>177</v>
      </c>
      <c r="E8" s="19" t="s">
        <v>178</v>
      </c>
      <c r="F8" s="195" t="s">
        <v>179</v>
      </c>
      <c r="G8" s="21" t="s">
        <v>180</v>
      </c>
      <c r="H8" s="22" t="s">
        <v>181</v>
      </c>
      <c r="I8" s="22" t="s">
        <v>182</v>
      </c>
      <c r="J8" s="22" t="s">
        <v>183</v>
      </c>
      <c r="K8" s="22" t="s">
        <v>184</v>
      </c>
      <c r="L8" s="22" t="s">
        <v>185</v>
      </c>
      <c r="M8" s="22" t="s">
        <v>186</v>
      </c>
      <c r="N8" s="22" t="s">
        <v>187</v>
      </c>
      <c r="O8" s="22" t="s">
        <v>188</v>
      </c>
      <c r="P8" s="23" t="s">
        <v>189</v>
      </c>
    </row>
    <row r="9" spans="1:17" s="24" customFormat="1" x14ac:dyDescent="0.2">
      <c r="A9" s="15"/>
      <c r="B9" s="16"/>
      <c r="C9" s="15"/>
      <c r="D9" s="16"/>
      <c r="E9" s="207"/>
      <c r="F9" s="208"/>
      <c r="G9" s="209"/>
      <c r="H9" s="8"/>
      <c r="I9" s="8"/>
      <c r="J9" s="8"/>
      <c r="K9" s="8"/>
      <c r="L9" s="23"/>
      <c r="M9" s="284"/>
      <c r="N9" s="17"/>
      <c r="O9" s="17"/>
      <c r="P9" s="17"/>
    </row>
    <row r="10" spans="1:17" s="24" customFormat="1" ht="14.25" x14ac:dyDescent="0.2">
      <c r="A10" s="219"/>
      <c r="B10" s="16"/>
      <c r="C10" s="15"/>
      <c r="D10" s="16"/>
      <c r="E10" s="207"/>
      <c r="F10" s="208"/>
      <c r="G10" s="209"/>
      <c r="H10" s="8"/>
      <c r="I10" s="8"/>
      <c r="J10" s="8"/>
      <c r="K10" s="8"/>
      <c r="L10" s="9"/>
      <c r="M10" s="285"/>
      <c r="N10" s="15"/>
      <c r="O10" s="15"/>
      <c r="P10" s="15"/>
      <c r="Q10" s="13"/>
    </row>
    <row r="11" spans="1:17" s="24" customFormat="1" ht="14.25" x14ac:dyDescent="0.2">
      <c r="A11" s="219"/>
      <c r="B11" s="16"/>
      <c r="C11" s="15"/>
      <c r="D11" s="16"/>
      <c r="E11" s="207"/>
      <c r="F11" s="208"/>
      <c r="G11" s="209"/>
      <c r="H11" s="209"/>
      <c r="I11" s="8"/>
      <c r="J11" s="8"/>
      <c r="K11" s="8"/>
      <c r="L11" s="9"/>
      <c r="M11" s="285"/>
      <c r="N11" s="15"/>
      <c r="O11" s="15"/>
      <c r="P11" s="15"/>
      <c r="Q11" s="13"/>
    </row>
    <row r="12" spans="1:17" s="24" customFormat="1" ht="14.25" x14ac:dyDescent="0.2">
      <c r="A12" s="219"/>
      <c r="B12" s="16"/>
      <c r="C12" s="15"/>
      <c r="D12" s="16"/>
      <c r="E12" s="207"/>
      <c r="F12" s="208"/>
      <c r="G12" s="209"/>
      <c r="H12" s="209"/>
      <c r="I12" s="8"/>
      <c r="J12" s="8"/>
      <c r="K12" s="8"/>
      <c r="L12" s="9"/>
      <c r="M12" s="285"/>
      <c r="N12" s="15"/>
      <c r="O12" s="15"/>
      <c r="P12" s="15"/>
      <c r="Q12" s="13"/>
    </row>
    <row r="13" spans="1:17" s="24" customFormat="1" ht="14.25" x14ac:dyDescent="0.2">
      <c r="A13" s="219"/>
      <c r="B13" s="16"/>
      <c r="C13" s="15"/>
      <c r="D13" s="16"/>
      <c r="E13" s="207"/>
      <c r="F13" s="208"/>
      <c r="G13" s="209"/>
      <c r="H13" s="209"/>
      <c r="I13" s="8"/>
      <c r="J13" s="8"/>
      <c r="K13" s="8"/>
      <c r="L13" s="9"/>
      <c r="M13" s="285"/>
      <c r="N13" s="15"/>
      <c r="O13" s="15"/>
      <c r="P13" s="15"/>
      <c r="Q13" s="13"/>
    </row>
    <row r="14" spans="1:17" s="24" customFormat="1" ht="14.25" x14ac:dyDescent="0.2">
      <c r="A14" s="219"/>
      <c r="B14" s="16"/>
      <c r="C14" s="15"/>
      <c r="D14" s="16"/>
      <c r="E14" s="207"/>
      <c r="F14" s="208"/>
      <c r="G14" s="209"/>
      <c r="H14" s="209"/>
      <c r="I14" s="8"/>
      <c r="J14" s="8"/>
      <c r="K14" s="8"/>
      <c r="L14" s="9"/>
      <c r="M14" s="285"/>
      <c r="N14" s="15"/>
      <c r="O14" s="15"/>
      <c r="P14" s="15"/>
      <c r="Q14" s="13"/>
    </row>
    <row r="15" spans="1:17" s="24" customFormat="1" ht="14.25" x14ac:dyDescent="0.2">
      <c r="A15" s="219"/>
      <c r="B15" s="16"/>
      <c r="C15" s="15"/>
      <c r="D15" s="16"/>
      <c r="E15" s="207"/>
      <c r="F15" s="208"/>
      <c r="G15" s="209"/>
      <c r="H15" s="209"/>
      <c r="I15" s="8"/>
      <c r="J15" s="8"/>
      <c r="K15" s="8"/>
      <c r="L15" s="9"/>
      <c r="M15" s="285"/>
      <c r="N15" s="15"/>
      <c r="O15" s="15"/>
      <c r="P15" s="15"/>
      <c r="Q15" s="13"/>
    </row>
    <row r="16" spans="1:17" s="24" customFormat="1" ht="14.25" x14ac:dyDescent="0.2">
      <c r="A16" s="219"/>
      <c r="B16" s="16"/>
      <c r="C16" s="15"/>
      <c r="D16" s="16"/>
      <c r="E16" s="207"/>
      <c r="F16" s="208"/>
      <c r="G16" s="209"/>
      <c r="H16" s="209"/>
      <c r="I16" s="8"/>
      <c r="J16" s="8"/>
      <c r="K16" s="8"/>
      <c r="L16" s="9"/>
      <c r="M16" s="285"/>
      <c r="N16" s="15"/>
      <c r="O16" s="15"/>
      <c r="P16" s="15"/>
      <c r="Q16" s="13"/>
    </row>
    <row r="17" spans="1:21" s="24" customFormat="1" ht="14.25" x14ac:dyDescent="0.2">
      <c r="A17" s="219"/>
      <c r="B17" s="16"/>
      <c r="C17" s="15"/>
      <c r="D17" s="16"/>
      <c r="E17" s="207"/>
      <c r="F17" s="208"/>
      <c r="G17" s="209"/>
      <c r="H17" s="209"/>
      <c r="I17" s="8"/>
      <c r="J17" s="8"/>
      <c r="K17" s="8"/>
      <c r="L17" s="9"/>
      <c r="M17" s="285"/>
      <c r="N17" s="15"/>
      <c r="O17" s="15"/>
      <c r="P17" s="15"/>
      <c r="Q17" s="13"/>
    </row>
    <row r="18" spans="1:21" s="24" customFormat="1" x14ac:dyDescent="0.2">
      <c r="A18" s="15"/>
      <c r="B18" s="16"/>
      <c r="C18" s="15"/>
      <c r="D18" s="16"/>
      <c r="E18" s="207"/>
      <c r="F18" s="208"/>
      <c r="G18" s="209"/>
      <c r="H18" s="8"/>
      <c r="I18" s="8"/>
      <c r="J18" s="8"/>
      <c r="K18" s="8"/>
      <c r="L18" s="9"/>
      <c r="M18" s="285"/>
      <c r="N18" s="15"/>
      <c r="O18" s="15"/>
      <c r="P18" s="15"/>
      <c r="Q18" s="13"/>
    </row>
    <row r="19" spans="1:21" s="24" customFormat="1" ht="14.25" x14ac:dyDescent="0.2">
      <c r="A19" s="219"/>
      <c r="B19" s="16"/>
      <c r="C19" s="15"/>
      <c r="D19" s="35"/>
      <c r="E19" s="5"/>
      <c r="F19" s="196"/>
      <c r="G19" s="34"/>
      <c r="H19" s="8"/>
      <c r="I19" s="8"/>
      <c r="J19" s="8"/>
      <c r="K19" s="8"/>
      <c r="L19" s="9"/>
      <c r="M19" s="285"/>
      <c r="N19" s="15"/>
      <c r="O19" s="15"/>
      <c r="P19" s="15"/>
      <c r="Q19" s="13"/>
    </row>
    <row r="20" spans="1:21" s="24" customFormat="1" ht="14.25" x14ac:dyDescent="0.2">
      <c r="A20" s="219"/>
      <c r="B20" s="16"/>
      <c r="C20" s="15"/>
      <c r="D20" s="213"/>
      <c r="E20" s="5"/>
      <c r="F20" s="196"/>
      <c r="G20" s="34"/>
      <c r="H20" s="8"/>
      <c r="I20" s="8"/>
      <c r="J20" s="8"/>
      <c r="K20" s="8"/>
      <c r="L20" s="9"/>
      <c r="M20" s="285"/>
      <c r="N20" s="15"/>
      <c r="O20" s="15"/>
      <c r="P20" s="15"/>
      <c r="Q20" s="13"/>
    </row>
    <row r="21" spans="1:21" s="24" customFormat="1" ht="14.25" x14ac:dyDescent="0.2">
      <c r="A21" s="287"/>
      <c r="B21" s="16"/>
      <c r="C21" s="15"/>
      <c r="D21" s="213"/>
      <c r="E21" s="5"/>
      <c r="F21" s="196"/>
      <c r="G21" s="34"/>
      <c r="H21" s="8"/>
      <c r="I21" s="8"/>
      <c r="J21" s="8"/>
      <c r="K21" s="8"/>
      <c r="L21" s="9"/>
      <c r="M21" s="285"/>
      <c r="N21" s="15"/>
      <c r="O21" s="15"/>
      <c r="P21" s="15"/>
      <c r="Q21" s="13"/>
    </row>
    <row r="22" spans="1:21" s="24" customFormat="1" ht="14.25" x14ac:dyDescent="0.2">
      <c r="A22" s="287"/>
      <c r="B22" s="16"/>
      <c r="C22" s="15"/>
      <c r="D22" s="35"/>
      <c r="E22" s="5"/>
      <c r="F22" s="196"/>
      <c r="G22" s="34"/>
      <c r="H22" s="8"/>
      <c r="I22" s="8"/>
      <c r="J22" s="8"/>
      <c r="K22" s="8"/>
      <c r="L22" s="9"/>
      <c r="M22" s="285"/>
      <c r="N22" s="15"/>
      <c r="O22" s="15"/>
      <c r="P22" s="15"/>
      <c r="Q22" s="13"/>
    </row>
    <row r="23" spans="1:21" s="24" customFormat="1" ht="14.25" x14ac:dyDescent="0.2">
      <c r="A23" s="288"/>
      <c r="B23" s="16"/>
      <c r="C23" s="15"/>
      <c r="D23" s="35"/>
      <c r="E23" s="5"/>
      <c r="F23" s="196"/>
      <c r="G23" s="34"/>
      <c r="H23" s="8"/>
      <c r="I23" s="8"/>
      <c r="J23" s="8"/>
      <c r="K23" s="8"/>
      <c r="L23" s="9"/>
      <c r="M23" s="285"/>
      <c r="N23" s="15"/>
      <c r="O23" s="15"/>
      <c r="P23" s="15"/>
      <c r="Q23" s="13"/>
    </row>
    <row r="24" spans="1:21" s="24" customFormat="1" ht="14.25" x14ac:dyDescent="0.2">
      <c r="A24" s="287"/>
      <c r="B24" s="16"/>
      <c r="C24" s="15"/>
      <c r="D24" s="16"/>
      <c r="E24" s="207"/>
      <c r="F24" s="208"/>
      <c r="G24" s="209"/>
      <c r="H24" s="8"/>
      <c r="I24" s="8"/>
      <c r="J24" s="8"/>
      <c r="K24" s="8"/>
      <c r="L24" s="9"/>
      <c r="M24" s="285"/>
      <c r="N24" s="15"/>
      <c r="O24" s="15"/>
      <c r="P24" s="15"/>
      <c r="Q24" s="13"/>
    </row>
    <row r="25" spans="1:21" s="24" customFormat="1" ht="14.25" x14ac:dyDescent="0.2">
      <c r="A25" s="219"/>
      <c r="B25" s="16"/>
      <c r="C25" s="15"/>
      <c r="D25" s="213"/>
      <c r="E25" s="5"/>
      <c r="F25" s="196"/>
      <c r="G25" s="34"/>
      <c r="H25" s="8"/>
      <c r="I25" s="8"/>
      <c r="J25" s="8"/>
      <c r="K25" s="8"/>
      <c r="L25" s="9"/>
      <c r="M25" s="285"/>
      <c r="N25" s="15"/>
      <c r="O25" s="15"/>
      <c r="P25" s="15"/>
      <c r="Q25" s="13"/>
    </row>
    <row r="26" spans="1:21" s="24" customFormat="1" ht="14.25" x14ac:dyDescent="0.2">
      <c r="A26" s="219"/>
      <c r="B26" s="16"/>
      <c r="C26" s="15"/>
      <c r="D26" s="213"/>
      <c r="E26" s="5"/>
      <c r="F26" s="196"/>
      <c r="G26" s="34"/>
      <c r="H26" s="8"/>
      <c r="I26" s="8"/>
      <c r="J26" s="8"/>
      <c r="K26" s="8"/>
      <c r="L26" s="9"/>
      <c r="M26" s="285"/>
      <c r="N26" s="15"/>
      <c r="O26" s="15"/>
      <c r="P26" s="15"/>
      <c r="Q26" s="13"/>
    </row>
    <row r="27" spans="1:21" ht="13.5" thickBot="1" x14ac:dyDescent="0.25">
      <c r="C27" s="15"/>
      <c r="D27" s="35"/>
      <c r="F27" s="196"/>
      <c r="G27" s="34"/>
      <c r="H27" s="33"/>
      <c r="I27" s="33"/>
      <c r="J27" s="33"/>
      <c r="K27" s="33"/>
      <c r="L27" s="9"/>
    </row>
    <row r="28" spans="1:21" s="30" customFormat="1" ht="13.5" thickTop="1" x14ac:dyDescent="0.2">
      <c r="A28" s="25" t="s">
        <v>195</v>
      </c>
      <c r="B28" s="26"/>
      <c r="C28" s="25"/>
      <c r="D28" s="36"/>
      <c r="E28" s="27"/>
      <c r="F28" s="197">
        <f t="shared" ref="F28:O28" si="0">SUM(F9:F27)</f>
        <v>0</v>
      </c>
      <c r="G28" s="197">
        <f t="shared" si="0"/>
        <v>0</v>
      </c>
      <c r="H28" s="197">
        <f t="shared" si="0"/>
        <v>0</v>
      </c>
      <c r="I28" s="197">
        <f t="shared" si="0"/>
        <v>0</v>
      </c>
      <c r="J28" s="197">
        <f t="shared" si="0"/>
        <v>0</v>
      </c>
      <c r="K28" s="197">
        <f t="shared" si="0"/>
        <v>0</v>
      </c>
      <c r="L28" s="197">
        <f t="shared" si="0"/>
        <v>0</v>
      </c>
      <c r="M28" s="197">
        <f t="shared" si="0"/>
        <v>0</v>
      </c>
      <c r="N28" s="197">
        <f t="shared" si="0"/>
        <v>0</v>
      </c>
      <c r="O28" s="197">
        <f t="shared" si="0"/>
        <v>0</v>
      </c>
    </row>
    <row r="30" spans="1:21" s="42" customFormat="1" x14ac:dyDescent="0.2">
      <c r="A30" s="39" t="s">
        <v>196</v>
      </c>
      <c r="B30" s="40"/>
      <c r="C30" s="40"/>
      <c r="D30" s="41"/>
      <c r="E30" s="41"/>
      <c r="F30" s="41"/>
      <c r="G30" s="40"/>
      <c r="L30" s="43"/>
      <c r="M30" s="44"/>
      <c r="N30" s="44"/>
      <c r="O30" s="44"/>
      <c r="P30" s="44"/>
      <c r="Q30" s="45"/>
      <c r="R30" s="45"/>
      <c r="S30" s="45"/>
      <c r="T30" s="45"/>
      <c r="U30" s="45"/>
    </row>
    <row r="31" spans="1:21" s="42" customFormat="1" x14ac:dyDescent="0.2">
      <c r="A31" s="46" t="s">
        <v>197</v>
      </c>
      <c r="B31" s="47" t="s">
        <v>4</v>
      </c>
      <c r="C31" s="46" t="s">
        <v>4</v>
      </c>
      <c r="D31" s="48" t="s">
        <v>198</v>
      </c>
      <c r="E31" s="49"/>
      <c r="F31" s="49"/>
      <c r="G31" s="50"/>
      <c r="H31" s="50">
        <v>0</v>
      </c>
      <c r="I31" s="50">
        <v>0</v>
      </c>
      <c r="J31" s="50">
        <v>0</v>
      </c>
      <c r="K31" s="50">
        <v>0</v>
      </c>
      <c r="L31" s="43"/>
      <c r="M31" s="44"/>
      <c r="N31" s="44"/>
      <c r="O31" s="44"/>
      <c r="P31" s="44"/>
      <c r="Q31" s="45"/>
      <c r="R31" s="45"/>
      <c r="S31" s="45"/>
      <c r="T31" s="45"/>
      <c r="U31" s="45"/>
    </row>
    <row r="32" spans="1:21" s="42" customFormat="1" x14ac:dyDescent="0.2">
      <c r="A32" s="46"/>
      <c r="B32" s="47"/>
      <c r="C32" s="46"/>
      <c r="D32" s="48"/>
      <c r="E32" s="49"/>
      <c r="F32" s="49"/>
      <c r="G32" s="50"/>
      <c r="H32" s="51"/>
      <c r="I32" s="51"/>
      <c r="J32" s="51"/>
      <c r="K32" s="51"/>
      <c r="L32" s="43"/>
      <c r="M32" s="44"/>
      <c r="N32" s="44"/>
      <c r="O32" s="44"/>
      <c r="P32" s="44"/>
      <c r="Q32" s="45"/>
      <c r="R32" s="45"/>
      <c r="S32" s="45"/>
      <c r="T32" s="45"/>
      <c r="U32" s="45"/>
    </row>
    <row r="33" spans="1:16" s="42" customFormat="1" x14ac:dyDescent="0.2">
      <c r="A33" s="46"/>
      <c r="B33" s="47"/>
      <c r="C33" s="40"/>
      <c r="D33" s="41"/>
      <c r="E33" s="41"/>
      <c r="F33" s="41"/>
      <c r="G33" s="40"/>
      <c r="L33" s="52"/>
      <c r="M33" s="53"/>
      <c r="N33" s="53"/>
      <c r="O33" s="53"/>
      <c r="P33" s="53"/>
    </row>
    <row r="34" spans="1:16" s="58" customFormat="1" ht="16.5" thickBot="1" x14ac:dyDescent="0.3">
      <c r="A34" s="54" t="s">
        <v>199</v>
      </c>
      <c r="B34" s="55"/>
      <c r="C34" s="55"/>
      <c r="D34" s="56"/>
      <c r="E34" s="56"/>
      <c r="F34" s="56"/>
      <c r="G34" s="55"/>
      <c r="H34" s="57">
        <f>SUM(H28:H32)</f>
        <v>0</v>
      </c>
      <c r="I34" s="57">
        <f t="shared" ref="I34:O34" si="1">SUM(I28:I32)</f>
        <v>0</v>
      </c>
      <c r="J34" s="57">
        <f t="shared" si="1"/>
        <v>0</v>
      </c>
      <c r="K34" s="57">
        <f t="shared" si="1"/>
        <v>0</v>
      </c>
      <c r="L34" s="57">
        <f t="shared" si="1"/>
        <v>0</v>
      </c>
      <c r="M34" s="57">
        <f t="shared" si="1"/>
        <v>0</v>
      </c>
      <c r="N34" s="57">
        <f t="shared" si="1"/>
        <v>0</v>
      </c>
      <c r="O34" s="57">
        <f t="shared" si="1"/>
        <v>0</v>
      </c>
      <c r="P34" s="60"/>
    </row>
    <row r="35" spans="1:16" ht="13.5" thickTop="1" x14ac:dyDescent="0.2"/>
  </sheetData>
  <mergeCells count="2">
    <mergeCell ref="A6:E6"/>
    <mergeCell ref="H7:K7"/>
  </mergeCells>
  <dataValidations count="6">
    <dataValidation type="list" allowBlank="1" showInputMessage="1" sqref="A19" xr:uid="{968C08C7-AE63-4D21-82C9-B78C5AC600BD}">
      <formula1>$S$108:$S$112</formula1>
    </dataValidation>
    <dataValidation type="list" allowBlank="1" showInputMessage="1" sqref="A20:A21" xr:uid="{173EE92A-1D42-4093-9C9F-1E5BAE78C2E3}">
      <formula1>$S$106:$S$110</formula1>
    </dataValidation>
    <dataValidation type="list" allowBlank="1" showInputMessage="1" sqref="A24:A26" xr:uid="{EFB921AB-5924-4759-B490-F99EE811685E}">
      <formula1>#REF!</formula1>
    </dataValidation>
    <dataValidation type="list" allowBlank="1" showInputMessage="1" sqref="A22" xr:uid="{4F164BC5-9BD6-4FB7-B30E-0700389FDAAD}">
      <formula1>$S$104:$S$108</formula1>
    </dataValidation>
    <dataValidation type="list" allowBlank="1" showInputMessage="1" sqref="A11:A17" xr:uid="{36067BC6-003F-4129-80DC-99F404FB6682}">
      <formula1>$S$96:$S$100</formula1>
    </dataValidation>
    <dataValidation type="list" allowBlank="1" showInputMessage="1" sqref="A23" xr:uid="{1A500320-430E-492A-B4E4-72A25B15FDCF}">
      <formula1>$S$78:$S$82</formula1>
    </dataValidation>
  </dataValidations>
  <printOptions gridLines="1"/>
  <pageMargins left="0.45" right="0.45" top="0.75" bottom="0.5" header="0.3" footer="0.3"/>
  <pageSetup scale="63"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00443-A364-4BA7-A4D5-0B7C2155F5CC}">
  <sheetPr>
    <pageSetUpPr fitToPage="1"/>
  </sheetPr>
  <dimension ref="A2:Y21"/>
  <sheetViews>
    <sheetView zoomScale="80" zoomScaleNormal="80" workbookViewId="0">
      <selection activeCell="G33" sqref="G33"/>
    </sheetView>
  </sheetViews>
  <sheetFormatPr defaultColWidth="7.5703125" defaultRowHeight="12.75" x14ac:dyDescent="0.2"/>
  <cols>
    <col min="1" max="1" width="34.42578125" style="13" customWidth="1"/>
    <col min="2" max="2" width="27.85546875" style="16" customWidth="1"/>
    <col min="3" max="3" width="22" style="13" customWidth="1"/>
    <col min="4" max="4" width="25.140625" style="4" bestFit="1" customWidth="1"/>
    <col min="5" max="5" width="13.85546875" style="5" customWidth="1"/>
    <col min="6" max="6" width="15" style="194" customWidth="1"/>
    <col min="7" max="7" width="13.85546875" style="4" customWidth="1"/>
    <col min="8" max="8" width="16" style="4" bestFit="1" customWidth="1"/>
    <col min="9" max="10" width="13.85546875" style="4" customWidth="1"/>
    <col min="11" max="11" width="12.28515625" style="4" customWidth="1"/>
    <col min="12" max="12" width="11.140625" style="16" bestFit="1" customWidth="1"/>
    <col min="13" max="13" width="12.7109375" style="16" bestFit="1" customWidth="1"/>
    <col min="14" max="15" width="11.140625" style="16" customWidth="1"/>
    <col min="16" max="16" width="21.7109375" style="11" customWidth="1"/>
    <col min="17" max="16384" width="7.5703125" style="11"/>
  </cols>
  <sheetData>
    <row r="2" spans="1:25" ht="18" x14ac:dyDescent="0.25">
      <c r="A2" s="38" t="s">
        <v>200</v>
      </c>
      <c r="B2" s="114"/>
      <c r="C2" s="2"/>
      <c r="G2" s="7"/>
      <c r="H2" s="7"/>
      <c r="I2" s="7"/>
      <c r="J2" s="7"/>
      <c r="K2" s="7"/>
      <c r="L2" s="8"/>
      <c r="M2" s="8"/>
      <c r="N2" s="8"/>
      <c r="O2" s="8"/>
      <c r="P2" s="10"/>
      <c r="Q2" s="10"/>
      <c r="R2" s="10"/>
      <c r="S2" s="10"/>
    </row>
    <row r="3" spans="1:25" ht="18" x14ac:dyDescent="0.25">
      <c r="A3" s="38" t="s">
        <v>169</v>
      </c>
      <c r="B3" s="3"/>
      <c r="C3" s="2"/>
      <c r="G3" s="7"/>
      <c r="H3" s="7"/>
      <c r="I3" s="7"/>
      <c r="J3" s="7"/>
      <c r="K3" s="7"/>
      <c r="L3" s="8"/>
      <c r="M3" s="8"/>
      <c r="N3" s="8"/>
      <c r="O3" s="8"/>
      <c r="P3" s="10"/>
      <c r="Q3" s="10"/>
      <c r="R3" s="10"/>
      <c r="S3" s="10"/>
    </row>
    <row r="4" spans="1:25" ht="18" x14ac:dyDescent="0.25">
      <c r="A4" s="12" t="s">
        <v>170</v>
      </c>
      <c r="B4" s="12"/>
      <c r="G4" s="7"/>
      <c r="H4" s="7"/>
      <c r="I4" s="7"/>
      <c r="J4" s="7"/>
      <c r="K4" s="7"/>
      <c r="L4" s="8"/>
      <c r="M4" s="8"/>
      <c r="N4" s="8"/>
      <c r="O4" s="8"/>
      <c r="P4" s="10"/>
      <c r="Q4" s="10"/>
      <c r="R4" s="10"/>
      <c r="S4" s="10"/>
    </row>
    <row r="5" spans="1:25" ht="18" x14ac:dyDescent="0.25">
      <c r="A5" s="12" t="s">
        <v>171</v>
      </c>
      <c r="B5" s="14"/>
      <c r="G5" s="7"/>
      <c r="H5" s="7"/>
      <c r="I5" s="7"/>
      <c r="J5" s="7"/>
      <c r="K5" s="7"/>
      <c r="L5" s="8"/>
      <c r="M5" s="8"/>
      <c r="N5" s="8"/>
      <c r="O5" s="8"/>
      <c r="P5" s="10"/>
      <c r="Q5" s="10"/>
      <c r="R5" s="10"/>
      <c r="S5" s="10"/>
    </row>
    <row r="6" spans="1:25" ht="30.6" customHeight="1" thickBot="1" x14ac:dyDescent="0.45">
      <c r="A6" s="292" t="s">
        <v>172</v>
      </c>
      <c r="B6" s="292"/>
      <c r="C6" s="292"/>
      <c r="D6" s="292"/>
      <c r="E6" s="292"/>
      <c r="G6" s="7"/>
      <c r="H6" s="7"/>
      <c r="I6" s="7"/>
      <c r="J6" s="7"/>
      <c r="K6" s="7"/>
      <c r="L6" s="8"/>
      <c r="M6" s="8"/>
      <c r="N6" s="8"/>
      <c r="O6" s="8"/>
      <c r="P6" s="10"/>
      <c r="Q6" s="10"/>
      <c r="R6" s="10"/>
      <c r="S6" s="10"/>
    </row>
    <row r="7" spans="1:25" ht="17.25" thickTop="1" thickBot="1" x14ac:dyDescent="0.3">
      <c r="A7" s="31"/>
      <c r="C7" s="15"/>
      <c r="D7" s="32"/>
      <c r="G7" s="7"/>
      <c r="H7" s="293" t="s">
        <v>173</v>
      </c>
      <c r="I7" s="293"/>
      <c r="J7" s="293"/>
      <c r="K7" s="293"/>
      <c r="L7" s="293"/>
      <c r="M7" s="214"/>
      <c r="N7" s="214"/>
      <c r="O7" s="214"/>
      <c r="P7" s="9"/>
      <c r="Q7" s="10"/>
      <c r="R7" s="10"/>
      <c r="S7" s="10"/>
      <c r="T7" s="10"/>
    </row>
    <row r="8" spans="1:25" s="24" customFormat="1" ht="39" thickTop="1" x14ac:dyDescent="0.2">
      <c r="A8" s="17" t="s">
        <v>174</v>
      </c>
      <c r="B8" s="18" t="s">
        <v>175</v>
      </c>
      <c r="C8" s="17" t="s">
        <v>176</v>
      </c>
      <c r="D8" s="18" t="s">
        <v>177</v>
      </c>
      <c r="E8" s="19" t="s">
        <v>178</v>
      </c>
      <c r="F8" s="195" t="s">
        <v>179</v>
      </c>
      <c r="G8" s="21" t="s">
        <v>180</v>
      </c>
      <c r="H8" s="22" t="s">
        <v>181</v>
      </c>
      <c r="I8" s="22" t="s">
        <v>182</v>
      </c>
      <c r="J8" s="22" t="s">
        <v>183</v>
      </c>
      <c r="K8" s="22" t="s">
        <v>184</v>
      </c>
      <c r="L8" s="22" t="s">
        <v>185</v>
      </c>
      <c r="M8" s="22" t="s">
        <v>186</v>
      </c>
      <c r="N8" s="22" t="s">
        <v>187</v>
      </c>
      <c r="O8" s="22" t="s">
        <v>188</v>
      </c>
      <c r="P8" s="23" t="s">
        <v>189</v>
      </c>
      <c r="Q8" s="17"/>
      <c r="R8" s="17"/>
      <c r="S8" s="17"/>
      <c r="T8" s="17"/>
    </row>
    <row r="9" spans="1:25" s="24" customFormat="1" ht="14.25" x14ac:dyDescent="0.2">
      <c r="A9" s="219"/>
      <c r="B9" s="16"/>
      <c r="C9" s="15"/>
      <c r="D9" s="16"/>
      <c r="E9" s="207"/>
      <c r="F9" s="208"/>
      <c r="G9" s="209"/>
      <c r="H9" s="8"/>
      <c r="I9" s="8"/>
      <c r="J9" s="8"/>
      <c r="K9" s="8"/>
      <c r="L9" s="8"/>
      <c r="M9" s="8"/>
      <c r="N9" s="8"/>
      <c r="O9" s="8"/>
      <c r="P9" s="23"/>
      <c r="Q9" s="17"/>
      <c r="R9" s="17"/>
      <c r="S9" s="17"/>
      <c r="T9" s="17"/>
    </row>
    <row r="10" spans="1:25" ht="14.25" x14ac:dyDescent="0.2">
      <c r="A10" s="219"/>
      <c r="C10" s="15"/>
      <c r="D10" s="213"/>
      <c r="F10" s="196"/>
      <c r="G10" s="34"/>
      <c r="H10" s="33"/>
      <c r="I10" s="33"/>
      <c r="J10" s="33"/>
      <c r="K10" s="33"/>
      <c r="L10" s="33"/>
      <c r="M10" s="33"/>
      <c r="N10" s="33"/>
      <c r="O10" s="33"/>
      <c r="P10" s="9"/>
    </row>
    <row r="11" spans="1:25" ht="14.25" x14ac:dyDescent="0.2">
      <c r="A11" s="219"/>
      <c r="C11" s="15"/>
      <c r="D11" s="213"/>
      <c r="F11" s="196"/>
      <c r="G11" s="34"/>
      <c r="H11" s="33"/>
      <c r="I11" s="33"/>
      <c r="J11" s="33"/>
      <c r="K11" s="33"/>
      <c r="L11" s="33"/>
      <c r="M11" s="33"/>
      <c r="N11" s="33"/>
      <c r="O11" s="33"/>
      <c r="P11" s="9"/>
    </row>
    <row r="12" spans="1:25" ht="14.25" x14ac:dyDescent="0.2">
      <c r="A12" s="219"/>
      <c r="C12" s="15"/>
      <c r="D12" s="213"/>
      <c r="F12" s="196"/>
      <c r="G12" s="34"/>
      <c r="H12" s="33"/>
      <c r="I12" s="33"/>
      <c r="J12" s="33"/>
      <c r="K12" s="33"/>
      <c r="L12" s="33"/>
      <c r="M12" s="33"/>
      <c r="N12" s="33"/>
      <c r="O12" s="33"/>
      <c r="P12" s="9"/>
    </row>
    <row r="13" spans="1:25" ht="15" thickBot="1" x14ac:dyDescent="0.25">
      <c r="A13" s="219"/>
      <c r="C13" s="15"/>
      <c r="D13" s="213"/>
      <c r="F13" s="196"/>
      <c r="G13" s="34"/>
      <c r="H13" s="33"/>
      <c r="I13" s="33"/>
      <c r="J13" s="33"/>
      <c r="K13" s="33"/>
      <c r="L13" s="33"/>
      <c r="M13" s="33"/>
      <c r="N13" s="33"/>
      <c r="O13" s="33"/>
      <c r="P13" s="9"/>
    </row>
    <row r="14" spans="1:25" s="30" customFormat="1" ht="13.5" thickTop="1" x14ac:dyDescent="0.2">
      <c r="A14" s="286" t="s">
        <v>195</v>
      </c>
      <c r="B14" s="215"/>
      <c r="C14" s="216"/>
      <c r="D14" s="217"/>
      <c r="E14" s="218"/>
      <c r="F14" s="210">
        <f>SUM(F9:F10)</f>
        <v>0</v>
      </c>
      <c r="G14" s="210">
        <f>SUM(G9:G10)</f>
        <v>0</v>
      </c>
      <c r="H14" s="211">
        <f>SUM(H9:H13)</f>
        <v>0</v>
      </c>
      <c r="I14" s="211">
        <f t="shared" ref="I14:O14" si="0">SUM(I9:I13)</f>
        <v>0</v>
      </c>
      <c r="J14" s="211">
        <f t="shared" si="0"/>
        <v>0</v>
      </c>
      <c r="K14" s="211">
        <f t="shared" si="0"/>
        <v>0</v>
      </c>
      <c r="L14" s="211">
        <f t="shared" si="0"/>
        <v>0</v>
      </c>
      <c r="M14" s="211">
        <f t="shared" si="0"/>
        <v>0</v>
      </c>
      <c r="N14" s="211">
        <f t="shared" si="0"/>
        <v>0</v>
      </c>
      <c r="O14" s="211">
        <f t="shared" si="0"/>
        <v>0</v>
      </c>
      <c r="P14" s="29"/>
    </row>
    <row r="16" spans="1:25" s="42" customFormat="1" x14ac:dyDescent="0.2">
      <c r="A16" s="39" t="s">
        <v>196</v>
      </c>
      <c r="B16" s="205"/>
      <c r="C16" s="205"/>
      <c r="D16" s="206"/>
      <c r="E16" s="206"/>
      <c r="F16" s="206"/>
      <c r="G16" s="205"/>
      <c r="P16" s="43"/>
      <c r="Q16" s="44"/>
      <c r="R16" s="44"/>
      <c r="S16" s="44"/>
      <c r="T16" s="44"/>
      <c r="U16" s="45"/>
      <c r="V16" s="45"/>
      <c r="W16" s="45"/>
      <c r="X16" s="45"/>
      <c r="Y16" s="45"/>
    </row>
    <row r="17" spans="1:25" s="42" customFormat="1" x14ac:dyDescent="0.2">
      <c r="A17" s="46"/>
      <c r="B17" s="47"/>
      <c r="C17" s="46"/>
      <c r="D17" s="48"/>
      <c r="E17" s="49"/>
      <c r="F17" s="49"/>
      <c r="G17" s="50"/>
      <c r="H17" s="50"/>
      <c r="I17" s="50"/>
      <c r="J17" s="50"/>
      <c r="K17" s="50"/>
      <c r="L17" s="50"/>
      <c r="M17" s="50"/>
      <c r="N17" s="50"/>
      <c r="O17" s="50"/>
      <c r="P17" s="43"/>
      <c r="Q17" s="44"/>
      <c r="R17" s="44"/>
      <c r="S17" s="44"/>
      <c r="T17" s="44"/>
      <c r="U17" s="45"/>
      <c r="V17" s="45"/>
      <c r="W17" s="45"/>
      <c r="X17" s="45"/>
      <c r="Y17" s="45"/>
    </row>
    <row r="18" spans="1:25" s="42" customFormat="1" x14ac:dyDescent="0.2">
      <c r="A18" s="46"/>
      <c r="B18" s="47"/>
      <c r="C18" s="46"/>
      <c r="D18" s="48"/>
      <c r="E18" s="49"/>
      <c r="F18" s="49"/>
      <c r="G18" s="50"/>
      <c r="H18" s="51"/>
      <c r="I18" s="51"/>
      <c r="J18" s="51"/>
      <c r="K18" s="51"/>
      <c r="L18" s="51"/>
      <c r="M18" s="50"/>
      <c r="N18" s="50"/>
      <c r="O18" s="50"/>
      <c r="P18" s="43"/>
      <c r="Q18" s="44"/>
      <c r="R18" s="44"/>
      <c r="S18" s="44"/>
      <c r="T18" s="44"/>
      <c r="U18" s="45"/>
      <c r="V18" s="45"/>
      <c r="W18" s="45"/>
      <c r="X18" s="45"/>
      <c r="Y18" s="45"/>
    </row>
    <row r="19" spans="1:25" s="42" customFormat="1" x14ac:dyDescent="0.2">
      <c r="A19" s="46"/>
      <c r="B19" s="47"/>
      <c r="C19" s="205"/>
      <c r="D19" s="206"/>
      <c r="E19" s="206"/>
      <c r="F19" s="206"/>
      <c r="G19" s="205"/>
      <c r="P19" s="52"/>
      <c r="Q19" s="53"/>
      <c r="R19" s="53"/>
      <c r="S19" s="53"/>
      <c r="T19" s="53"/>
    </row>
    <row r="20" spans="1:25" s="58" customFormat="1" ht="16.5" thickBot="1" x14ac:dyDescent="0.3">
      <c r="A20" s="54" t="s">
        <v>199</v>
      </c>
      <c r="B20" s="55"/>
      <c r="C20" s="55"/>
      <c r="D20" s="56"/>
      <c r="E20" s="56"/>
      <c r="F20" s="56"/>
      <c r="G20" s="55"/>
      <c r="H20" s="212">
        <f>SUM(H14:H18)</f>
        <v>0</v>
      </c>
      <c r="I20" s="212"/>
      <c r="J20" s="212">
        <f>SUM(J14:J18)</f>
        <v>0</v>
      </c>
      <c r="K20" s="212">
        <f>SUM(K14:K18)</f>
        <v>0</v>
      </c>
      <c r="L20" s="212">
        <f>SUM(L14:L18)</f>
        <v>0</v>
      </c>
      <c r="M20" s="212">
        <f t="shared" ref="M20:O20" si="1">SUM(M14:M18)</f>
        <v>0</v>
      </c>
      <c r="N20" s="212">
        <f t="shared" si="1"/>
        <v>0</v>
      </c>
      <c r="O20" s="212">
        <f t="shared" si="1"/>
        <v>0</v>
      </c>
      <c r="P20" s="59"/>
      <c r="Q20" s="60"/>
      <c r="R20" s="60"/>
      <c r="S20" s="60"/>
      <c r="T20" s="60"/>
    </row>
    <row r="21" spans="1:25" ht="13.5" thickTop="1" x14ac:dyDescent="0.2"/>
  </sheetData>
  <mergeCells count="2">
    <mergeCell ref="A6:E6"/>
    <mergeCell ref="H7:L7"/>
  </mergeCells>
  <dataValidations count="1">
    <dataValidation type="list" allowBlank="1" showInputMessage="1" sqref="A10:A13" xr:uid="{761F1C26-851B-4FCA-8271-ADABD92C4493}">
      <formula1>#REF!</formula1>
    </dataValidation>
  </dataValidations>
  <printOptions gridLines="1"/>
  <pageMargins left="0.45" right="0.45" top="0.75" bottom="0.5" header="0.3" footer="0.3"/>
  <pageSetup scale="63"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014A0-105F-4015-B913-224455062BA7}">
  <sheetPr>
    <pageSetUpPr fitToPage="1"/>
  </sheetPr>
  <dimension ref="A2:U29"/>
  <sheetViews>
    <sheetView zoomScale="80" zoomScaleNormal="80" workbookViewId="0">
      <selection activeCell="A3" sqref="A3"/>
    </sheetView>
  </sheetViews>
  <sheetFormatPr defaultColWidth="7.5703125" defaultRowHeight="12.75" x14ac:dyDescent="0.2"/>
  <cols>
    <col min="1" max="1" width="29.5703125" style="13" customWidth="1"/>
    <col min="2" max="2" width="21.85546875" style="16" customWidth="1"/>
    <col min="3" max="3" width="22" style="13" customWidth="1"/>
    <col min="4" max="4" width="18.42578125" style="4" customWidth="1"/>
    <col min="5" max="5" width="13.85546875" style="5" customWidth="1"/>
    <col min="6" max="6" width="15" style="194" customWidth="1"/>
    <col min="7" max="9" width="13.85546875" style="4" customWidth="1"/>
    <col min="10" max="10" width="12.28515625" style="4" customWidth="1"/>
    <col min="11" max="11" width="11.140625" style="16" bestFit="1" customWidth="1"/>
    <col min="12" max="12" width="21.7109375" style="11" customWidth="1"/>
    <col min="13" max="16384" width="7.5703125" style="11"/>
  </cols>
  <sheetData>
    <row r="2" spans="1:16" ht="18" x14ac:dyDescent="0.25">
      <c r="A2" s="38" t="str">
        <f>'Req Cover'!A2</f>
        <v>Project Name</v>
      </c>
      <c r="B2" s="114"/>
      <c r="C2" s="2"/>
      <c r="G2" s="7"/>
      <c r="H2" s="7"/>
      <c r="I2" s="7"/>
      <c r="J2" s="7"/>
      <c r="K2" s="8"/>
      <c r="L2" s="10"/>
      <c r="M2" s="10"/>
      <c r="N2" s="10"/>
      <c r="O2" s="10"/>
    </row>
    <row r="3" spans="1:16" ht="18" x14ac:dyDescent="0.25">
      <c r="A3" s="38" t="s">
        <v>169</v>
      </c>
      <c r="B3" s="3"/>
      <c r="C3" s="2"/>
      <c r="G3" s="7"/>
      <c r="H3" s="7"/>
      <c r="I3" s="7"/>
      <c r="J3" s="7"/>
      <c r="K3" s="8"/>
      <c r="L3" s="10"/>
      <c r="M3" s="10"/>
      <c r="N3" s="10"/>
      <c r="O3" s="10"/>
    </row>
    <row r="4" spans="1:16" ht="18" x14ac:dyDescent="0.25">
      <c r="A4" s="12" t="s">
        <v>170</v>
      </c>
      <c r="B4" s="12">
        <v>2</v>
      </c>
      <c r="G4" s="7"/>
      <c r="H4" s="7"/>
      <c r="I4" s="7"/>
      <c r="J4" s="7"/>
      <c r="K4" s="8"/>
      <c r="L4" s="10"/>
      <c r="M4" s="10"/>
      <c r="N4" s="10"/>
      <c r="O4" s="10"/>
    </row>
    <row r="5" spans="1:16" ht="18" x14ac:dyDescent="0.25">
      <c r="A5" s="12" t="s">
        <v>171</v>
      </c>
      <c r="B5" s="14">
        <f>'Req Cover'!B6</f>
        <v>0</v>
      </c>
      <c r="G5" s="7"/>
      <c r="H5" s="7"/>
      <c r="I5" s="7"/>
      <c r="J5" s="7"/>
      <c r="K5" s="8"/>
      <c r="L5" s="10"/>
      <c r="M5" s="10"/>
      <c r="N5" s="10"/>
      <c r="O5" s="10"/>
    </row>
    <row r="6" spans="1:16" ht="30.6" customHeight="1" thickBot="1" x14ac:dyDescent="0.45">
      <c r="A6" s="292" t="s">
        <v>172</v>
      </c>
      <c r="B6" s="292"/>
      <c r="C6" s="292"/>
      <c r="D6" s="292"/>
      <c r="E6" s="292"/>
      <c r="G6" s="7"/>
      <c r="H6" s="7"/>
      <c r="I6" s="7"/>
      <c r="J6" s="7"/>
      <c r="K6" s="8"/>
      <c r="L6" s="10"/>
      <c r="M6" s="10"/>
      <c r="N6" s="10"/>
      <c r="O6" s="10"/>
    </row>
    <row r="7" spans="1:16" ht="17.25" thickTop="1" thickBot="1" x14ac:dyDescent="0.3">
      <c r="A7" s="31"/>
      <c r="C7" s="15"/>
      <c r="D7" s="32"/>
      <c r="G7" s="7"/>
      <c r="H7" s="293" t="s">
        <v>173</v>
      </c>
      <c r="I7" s="293"/>
      <c r="J7" s="293"/>
      <c r="K7" s="293"/>
      <c r="L7" s="9"/>
      <c r="M7" s="10"/>
      <c r="N7" s="10"/>
      <c r="O7" s="10"/>
      <c r="P7" s="10"/>
    </row>
    <row r="8" spans="1:16" s="24" customFormat="1" ht="26.25" thickTop="1" x14ac:dyDescent="0.2">
      <c r="A8" s="17" t="s">
        <v>174</v>
      </c>
      <c r="B8" s="18" t="s">
        <v>175</v>
      </c>
      <c r="C8" s="17" t="s">
        <v>176</v>
      </c>
      <c r="D8" s="18" t="s">
        <v>177</v>
      </c>
      <c r="E8" s="19" t="s">
        <v>178</v>
      </c>
      <c r="F8" s="195" t="s">
        <v>179</v>
      </c>
      <c r="G8" s="21" t="s">
        <v>180</v>
      </c>
      <c r="H8" s="22" t="s">
        <v>202</v>
      </c>
      <c r="I8" s="22" t="s">
        <v>203</v>
      </c>
      <c r="J8" s="22" t="s">
        <v>204</v>
      </c>
      <c r="K8" s="22" t="s">
        <v>205</v>
      </c>
      <c r="L8" s="23" t="s">
        <v>189</v>
      </c>
      <c r="M8" s="17"/>
      <c r="N8" s="17"/>
      <c r="O8" s="17"/>
      <c r="P8" s="17"/>
    </row>
    <row r="9" spans="1:16" s="24" customFormat="1" x14ac:dyDescent="0.2">
      <c r="A9" s="17"/>
      <c r="B9" s="18"/>
      <c r="C9" s="17"/>
      <c r="D9" s="18"/>
      <c r="E9" s="19"/>
      <c r="F9" s="195"/>
      <c r="G9" s="21"/>
      <c r="H9" s="22"/>
      <c r="I9" s="22"/>
      <c r="J9" s="22"/>
      <c r="K9" s="22"/>
      <c r="L9" s="23"/>
      <c r="M9" s="17"/>
      <c r="N9" s="17"/>
      <c r="O9" s="17"/>
      <c r="P9" s="17"/>
    </row>
    <row r="10" spans="1:16" s="24" customFormat="1" x14ac:dyDescent="0.2">
      <c r="A10" s="17"/>
      <c r="B10" s="18"/>
      <c r="C10" s="17"/>
      <c r="D10" s="18"/>
      <c r="E10" s="19"/>
      <c r="F10" s="195"/>
      <c r="G10" s="21"/>
      <c r="H10" s="22"/>
      <c r="I10" s="22"/>
      <c r="J10" s="22"/>
      <c r="K10" s="22"/>
      <c r="L10" s="23"/>
      <c r="M10" s="17"/>
      <c r="N10" s="17"/>
      <c r="O10" s="17"/>
      <c r="P10" s="17"/>
    </row>
    <row r="11" spans="1:16" s="24" customFormat="1" x14ac:dyDescent="0.2">
      <c r="A11" s="17"/>
      <c r="B11" s="18"/>
      <c r="C11" s="17"/>
      <c r="D11" s="18"/>
      <c r="E11" s="19"/>
      <c r="F11" s="195"/>
      <c r="G11" s="21"/>
      <c r="H11" s="22"/>
      <c r="I11" s="22"/>
      <c r="J11" s="22"/>
      <c r="K11" s="22"/>
      <c r="L11" s="23"/>
      <c r="M11" s="17"/>
      <c r="N11" s="17"/>
      <c r="O11" s="17"/>
      <c r="P11" s="17"/>
    </row>
    <row r="12" spans="1:16" s="24" customFormat="1" x14ac:dyDescent="0.2">
      <c r="A12" s="17"/>
      <c r="B12" s="18"/>
      <c r="C12" s="17"/>
      <c r="D12" s="18"/>
      <c r="E12" s="19"/>
      <c r="F12" s="195"/>
      <c r="G12" s="21"/>
      <c r="H12" s="22"/>
      <c r="I12" s="22"/>
      <c r="J12" s="22"/>
      <c r="K12" s="22"/>
      <c r="L12" s="23"/>
      <c r="M12" s="17"/>
      <c r="N12" s="17"/>
      <c r="O12" s="17"/>
      <c r="P12" s="17"/>
    </row>
    <row r="13" spans="1:16" s="24" customFormat="1" x14ac:dyDescent="0.2">
      <c r="A13" s="17"/>
      <c r="B13" s="18"/>
      <c r="C13" s="17"/>
      <c r="D13" s="18"/>
      <c r="E13" s="19"/>
      <c r="F13" s="195"/>
      <c r="G13" s="21"/>
      <c r="H13" s="22"/>
      <c r="I13" s="22"/>
      <c r="J13" s="22"/>
      <c r="K13" s="22"/>
      <c r="L13" s="23"/>
      <c r="M13" s="17"/>
      <c r="N13" s="17"/>
      <c r="O13" s="17"/>
      <c r="P13" s="17"/>
    </row>
    <row r="14" spans="1:16" s="24" customFormat="1" x14ac:dyDescent="0.2">
      <c r="A14" s="17"/>
      <c r="B14" s="18"/>
      <c r="C14" s="17"/>
      <c r="D14" s="18"/>
      <c r="E14" s="19"/>
      <c r="F14" s="195"/>
      <c r="G14" s="21"/>
      <c r="H14" s="22"/>
      <c r="I14" s="22"/>
      <c r="J14" s="22"/>
      <c r="K14" s="22"/>
      <c r="L14" s="23"/>
      <c r="M14" s="17"/>
      <c r="N14" s="17"/>
      <c r="O14" s="17"/>
      <c r="P14" s="17"/>
    </row>
    <row r="15" spans="1:16" s="24" customFormat="1" x14ac:dyDescent="0.2">
      <c r="A15" s="17"/>
      <c r="B15" s="18"/>
      <c r="C15" s="17"/>
      <c r="D15" s="18"/>
      <c r="E15" s="19"/>
      <c r="F15" s="195"/>
      <c r="G15" s="21"/>
      <c r="H15" s="22"/>
      <c r="I15" s="22"/>
      <c r="J15" s="22"/>
      <c r="K15" s="22"/>
      <c r="L15" s="23"/>
      <c r="M15" s="17"/>
      <c r="N15" s="17"/>
      <c r="O15" s="17"/>
      <c r="P15" s="17"/>
    </row>
    <row r="16" spans="1:16" s="24" customFormat="1" x14ac:dyDescent="0.2">
      <c r="A16" s="17"/>
      <c r="B16" s="18"/>
      <c r="C16" s="17"/>
      <c r="D16" s="18"/>
      <c r="E16" s="19"/>
      <c r="F16" s="195"/>
      <c r="G16" s="21"/>
      <c r="H16" s="22"/>
      <c r="I16" s="22"/>
      <c r="J16" s="22"/>
      <c r="K16" s="22"/>
      <c r="L16" s="23"/>
      <c r="M16" s="17"/>
      <c r="N16" s="17"/>
      <c r="O16" s="17"/>
      <c r="P16" s="17"/>
    </row>
    <row r="17" spans="1:21" s="24" customFormat="1" x14ac:dyDescent="0.2">
      <c r="A17" s="17"/>
      <c r="B17" s="18"/>
      <c r="C17" s="17"/>
      <c r="D17" s="18"/>
      <c r="E17" s="19"/>
      <c r="F17" s="195"/>
      <c r="G17" s="21"/>
      <c r="H17" s="22"/>
      <c r="I17" s="22"/>
      <c r="J17" s="22"/>
      <c r="K17" s="22"/>
      <c r="L17" s="23"/>
      <c r="M17" s="17"/>
      <c r="N17" s="17"/>
      <c r="O17" s="17"/>
      <c r="P17" s="17"/>
    </row>
    <row r="18" spans="1:21" s="24" customFormat="1" x14ac:dyDescent="0.2">
      <c r="A18" s="17"/>
      <c r="B18" s="18"/>
      <c r="C18" s="17"/>
      <c r="D18" s="18"/>
      <c r="E18" s="19"/>
      <c r="F18" s="195"/>
      <c r="G18" s="21"/>
      <c r="H18" s="22"/>
      <c r="I18" s="22"/>
      <c r="J18" s="22"/>
      <c r="K18" s="22"/>
      <c r="L18" s="23"/>
      <c r="M18" s="17"/>
      <c r="N18" s="17"/>
      <c r="O18" s="17"/>
      <c r="P18" s="17"/>
    </row>
    <row r="19" spans="1:21" s="24" customFormat="1" x14ac:dyDescent="0.2">
      <c r="A19" s="17"/>
      <c r="B19" s="18"/>
      <c r="C19" s="17"/>
      <c r="D19" s="18"/>
      <c r="E19" s="19"/>
      <c r="F19" s="195"/>
      <c r="G19" s="21"/>
      <c r="H19" s="22"/>
      <c r="I19" s="22"/>
      <c r="J19" s="22"/>
      <c r="K19" s="22"/>
      <c r="L19" s="23"/>
      <c r="M19" s="17"/>
      <c r="N19" s="17"/>
      <c r="O19" s="17"/>
      <c r="P19" s="17"/>
    </row>
    <row r="20" spans="1:21" s="24" customFormat="1" x14ac:dyDescent="0.2">
      <c r="A20" s="17"/>
      <c r="B20" s="18"/>
      <c r="C20" s="17"/>
      <c r="D20" s="18"/>
      <c r="E20" s="19"/>
      <c r="F20" s="195"/>
      <c r="G20" s="21"/>
      <c r="H20" s="22"/>
      <c r="I20" s="22"/>
      <c r="J20" s="22"/>
      <c r="K20" s="22"/>
      <c r="L20" s="23"/>
      <c r="M20" s="17"/>
      <c r="N20" s="17"/>
      <c r="O20" s="17"/>
      <c r="P20" s="17"/>
    </row>
    <row r="21" spans="1:21" ht="13.5" thickBot="1" x14ac:dyDescent="0.25">
      <c r="C21" s="15"/>
      <c r="D21" s="35"/>
      <c r="F21" s="196"/>
      <c r="G21" s="34"/>
      <c r="H21" s="33"/>
      <c r="I21" s="33"/>
      <c r="J21" s="33"/>
      <c r="K21" s="33"/>
      <c r="L21" s="9"/>
    </row>
    <row r="22" spans="1:21" s="30" customFormat="1" ht="13.5" thickTop="1" x14ac:dyDescent="0.2">
      <c r="A22" s="25" t="s">
        <v>195</v>
      </c>
      <c r="B22" s="26"/>
      <c r="C22" s="25"/>
      <c r="D22" s="36"/>
      <c r="E22" s="27"/>
      <c r="F22" s="197">
        <f t="shared" ref="F22:K22" si="0">SUM(F21:F21)</f>
        <v>0</v>
      </c>
      <c r="G22" s="37">
        <f t="shared" si="0"/>
        <v>0</v>
      </c>
      <c r="H22" s="28">
        <f t="shared" si="0"/>
        <v>0</v>
      </c>
      <c r="I22" s="28">
        <f t="shared" si="0"/>
        <v>0</v>
      </c>
      <c r="J22" s="28">
        <f t="shared" si="0"/>
        <v>0</v>
      </c>
      <c r="K22" s="28">
        <f t="shared" si="0"/>
        <v>0</v>
      </c>
      <c r="L22" s="29"/>
    </row>
    <row r="24" spans="1:21" s="42" customFormat="1" x14ac:dyDescent="0.2">
      <c r="A24" s="39" t="s">
        <v>196</v>
      </c>
      <c r="B24" s="40"/>
      <c r="C24" s="40"/>
      <c r="D24" s="41"/>
      <c r="E24" s="41"/>
      <c r="F24" s="41"/>
      <c r="G24" s="40"/>
      <c r="L24" s="43"/>
      <c r="M24" s="44"/>
      <c r="N24" s="44"/>
      <c r="O24" s="44"/>
      <c r="P24" s="44"/>
      <c r="Q24" s="45"/>
      <c r="R24" s="45"/>
      <c r="S24" s="45"/>
      <c r="T24" s="45"/>
      <c r="U24" s="45"/>
    </row>
    <row r="25" spans="1:21" s="42" customFormat="1" x14ac:dyDescent="0.2">
      <c r="A25" s="46" t="s">
        <v>197</v>
      </c>
      <c r="B25" s="47" t="s">
        <v>4</v>
      </c>
      <c r="C25" s="46" t="s">
        <v>4</v>
      </c>
      <c r="D25" s="48" t="s">
        <v>198</v>
      </c>
      <c r="E25" s="49"/>
      <c r="F25" s="49"/>
      <c r="G25" s="50"/>
      <c r="H25" s="50">
        <v>0</v>
      </c>
      <c r="I25" s="50">
        <v>0</v>
      </c>
      <c r="J25" s="50">
        <v>0</v>
      </c>
      <c r="K25" s="50">
        <v>0</v>
      </c>
      <c r="L25" s="43"/>
      <c r="M25" s="44"/>
      <c r="N25" s="44"/>
      <c r="O25" s="44"/>
      <c r="P25" s="44"/>
      <c r="Q25" s="45"/>
      <c r="R25" s="45"/>
      <c r="S25" s="45"/>
      <c r="T25" s="45"/>
      <c r="U25" s="45"/>
    </row>
    <row r="26" spans="1:21" s="42" customFormat="1" x14ac:dyDescent="0.2">
      <c r="A26" s="46"/>
      <c r="B26" s="47"/>
      <c r="C26" s="46"/>
      <c r="D26" s="48"/>
      <c r="E26" s="49"/>
      <c r="F26" s="49"/>
      <c r="G26" s="50"/>
      <c r="H26" s="51"/>
      <c r="I26" s="51"/>
      <c r="J26" s="51"/>
      <c r="K26" s="51"/>
      <c r="L26" s="43"/>
      <c r="M26" s="44"/>
      <c r="N26" s="44"/>
      <c r="O26" s="44"/>
      <c r="P26" s="44"/>
      <c r="Q26" s="45"/>
      <c r="R26" s="45"/>
      <c r="S26" s="45"/>
      <c r="T26" s="45"/>
      <c r="U26" s="45"/>
    </row>
    <row r="27" spans="1:21" s="42" customFormat="1" x14ac:dyDescent="0.2">
      <c r="A27" s="46"/>
      <c r="B27" s="47"/>
      <c r="C27" s="40"/>
      <c r="D27" s="41"/>
      <c r="E27" s="41"/>
      <c r="F27" s="41"/>
      <c r="G27" s="40"/>
      <c r="L27" s="52"/>
      <c r="M27" s="53"/>
      <c r="N27" s="53"/>
      <c r="O27" s="53"/>
      <c r="P27" s="53"/>
    </row>
    <row r="28" spans="1:21" s="58" customFormat="1" ht="16.5" thickBot="1" x14ac:dyDescent="0.3">
      <c r="A28" s="54" t="s">
        <v>199</v>
      </c>
      <c r="B28" s="55"/>
      <c r="C28" s="55"/>
      <c r="D28" s="56"/>
      <c r="E28" s="56"/>
      <c r="F28" s="56"/>
      <c r="G28" s="55"/>
      <c r="H28" s="57">
        <f>SUM(H22:H26)</f>
        <v>0</v>
      </c>
      <c r="I28" s="57">
        <f>SUM(I22:I26)</f>
        <v>0</v>
      </c>
      <c r="J28" s="57">
        <f>SUM(J22:J26)</f>
        <v>0</v>
      </c>
      <c r="K28" s="57">
        <f>SUM(K22:K26)</f>
        <v>0</v>
      </c>
      <c r="L28" s="59"/>
      <c r="M28" s="60"/>
      <c r="N28" s="60"/>
      <c r="O28" s="60"/>
      <c r="P28" s="60"/>
    </row>
    <row r="29" spans="1:21" ht="13.5" thickTop="1" x14ac:dyDescent="0.2"/>
  </sheetData>
  <mergeCells count="2">
    <mergeCell ref="A6:E6"/>
    <mergeCell ref="H7:K7"/>
  </mergeCells>
  <printOptions gridLines="1"/>
  <pageMargins left="0.45" right="0.45" top="0.75" bottom="0.5" header="0.3" footer="0.3"/>
  <pageSetup scale="6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56445-C358-4B32-9AC9-41E807CE4249}">
  <sheetPr>
    <pageSetUpPr fitToPage="1"/>
  </sheetPr>
  <dimension ref="A2:U29"/>
  <sheetViews>
    <sheetView topLeftCell="A6" zoomScale="70" zoomScaleNormal="70" workbookViewId="0">
      <selection activeCell="E12" sqref="E12"/>
    </sheetView>
  </sheetViews>
  <sheetFormatPr defaultColWidth="7.5703125" defaultRowHeight="12.75" x14ac:dyDescent="0.2"/>
  <cols>
    <col min="1" max="1" width="29.5703125" style="13" customWidth="1"/>
    <col min="2" max="2" width="21.85546875" style="16" customWidth="1"/>
    <col min="3" max="3" width="22" style="13" customWidth="1"/>
    <col min="4" max="4" width="18.42578125" style="4" customWidth="1"/>
    <col min="5" max="5" width="13.85546875" style="5" customWidth="1"/>
    <col min="6" max="6" width="15" style="6" customWidth="1"/>
    <col min="7" max="9" width="13.85546875" style="4" customWidth="1"/>
    <col min="10" max="10" width="12.28515625" style="4" customWidth="1"/>
    <col min="11" max="11" width="11.140625" style="16" bestFit="1" customWidth="1"/>
    <col min="12" max="12" width="21.7109375" style="11" customWidth="1"/>
    <col min="13" max="16384" width="7.5703125" style="11"/>
  </cols>
  <sheetData>
    <row r="2" spans="1:16" ht="18" x14ac:dyDescent="0.25">
      <c r="A2" s="38" t="s">
        <v>200</v>
      </c>
      <c r="B2" s="114" t="str">
        <f>'Const S&amp;U'!E1</f>
        <v xml:space="preserve">Lloyd's Hills </v>
      </c>
      <c r="C2" s="2"/>
      <c r="G2" s="7"/>
      <c r="H2" s="7"/>
      <c r="I2" s="7"/>
      <c r="J2" s="7"/>
      <c r="K2" s="8"/>
      <c r="L2" s="10"/>
      <c r="M2" s="10"/>
      <c r="N2" s="10"/>
      <c r="O2" s="10"/>
    </row>
    <row r="3" spans="1:16" ht="18" x14ac:dyDescent="0.25">
      <c r="A3" s="38" t="s">
        <v>169</v>
      </c>
      <c r="B3" s="3"/>
      <c r="C3" s="2"/>
      <c r="G3" s="7"/>
      <c r="H3" s="7"/>
      <c r="I3" s="7"/>
      <c r="J3" s="7"/>
      <c r="K3" s="8"/>
      <c r="L3" s="10"/>
      <c r="M3" s="10"/>
      <c r="N3" s="10"/>
      <c r="O3" s="10"/>
    </row>
    <row r="4" spans="1:16" ht="18" x14ac:dyDescent="0.25">
      <c r="A4" s="12" t="s">
        <v>170</v>
      </c>
      <c r="B4" s="12">
        <f>'Req Cover'!B5</f>
        <v>0</v>
      </c>
      <c r="G4" s="7"/>
      <c r="H4" s="7"/>
      <c r="I4" s="7"/>
      <c r="J4" s="7"/>
      <c r="K4" s="8"/>
      <c r="L4" s="10"/>
      <c r="M4" s="10"/>
      <c r="N4" s="10"/>
      <c r="O4" s="10"/>
    </row>
    <row r="5" spans="1:16" ht="18" x14ac:dyDescent="0.25">
      <c r="A5" s="12" t="s">
        <v>171</v>
      </c>
      <c r="B5" s="14">
        <f>'Req Cover'!B6</f>
        <v>0</v>
      </c>
      <c r="G5" s="7"/>
      <c r="H5" s="7"/>
      <c r="I5" s="7"/>
      <c r="J5" s="7"/>
      <c r="K5" s="8"/>
      <c r="L5" s="10"/>
      <c r="M5" s="10"/>
      <c r="N5" s="10"/>
      <c r="O5" s="10"/>
    </row>
    <row r="6" spans="1:16" ht="30.6" customHeight="1" thickBot="1" x14ac:dyDescent="0.45">
      <c r="A6" s="292" t="s">
        <v>172</v>
      </c>
      <c r="B6" s="292"/>
      <c r="C6" s="292"/>
      <c r="D6" s="292"/>
      <c r="E6" s="292"/>
      <c r="G6" s="7"/>
      <c r="H6" s="7"/>
      <c r="I6" s="7"/>
      <c r="J6" s="7"/>
      <c r="K6" s="8"/>
      <c r="L6" s="10"/>
      <c r="M6" s="10"/>
      <c r="N6" s="10"/>
      <c r="O6" s="10"/>
    </row>
    <row r="7" spans="1:16" ht="17.25" thickTop="1" thickBot="1" x14ac:dyDescent="0.3">
      <c r="A7" s="31"/>
      <c r="C7" s="15"/>
      <c r="D7" s="32"/>
      <c r="G7" s="7"/>
      <c r="H7" s="293" t="s">
        <v>173</v>
      </c>
      <c r="I7" s="293"/>
      <c r="J7" s="293"/>
      <c r="K7" s="293"/>
      <c r="L7" s="9"/>
      <c r="M7" s="10"/>
      <c r="N7" s="10"/>
      <c r="O7" s="10"/>
      <c r="P7" s="10"/>
    </row>
    <row r="8" spans="1:16" s="24" customFormat="1" ht="26.25" thickTop="1" x14ac:dyDescent="0.2">
      <c r="A8" s="17" t="s">
        <v>174</v>
      </c>
      <c r="B8" s="18" t="s">
        <v>175</v>
      </c>
      <c r="C8" s="17" t="s">
        <v>176</v>
      </c>
      <c r="D8" s="18" t="s">
        <v>177</v>
      </c>
      <c r="E8" s="19" t="s">
        <v>178</v>
      </c>
      <c r="F8" s="20" t="s">
        <v>179</v>
      </c>
      <c r="G8" s="21" t="s">
        <v>180</v>
      </c>
      <c r="H8" s="22" t="s">
        <v>202</v>
      </c>
      <c r="I8" s="22" t="s">
        <v>203</v>
      </c>
      <c r="J8" s="22" t="s">
        <v>204</v>
      </c>
      <c r="K8" s="22" t="s">
        <v>205</v>
      </c>
      <c r="L8" s="23" t="s">
        <v>189</v>
      </c>
      <c r="M8" s="17"/>
      <c r="N8" s="17"/>
      <c r="O8" s="17"/>
      <c r="P8" s="17"/>
    </row>
    <row r="9" spans="1:16" s="24" customFormat="1" x14ac:dyDescent="0.2">
      <c r="A9" s="17"/>
      <c r="B9" s="18"/>
      <c r="C9" s="17"/>
      <c r="D9" s="18"/>
      <c r="E9" s="19"/>
      <c r="F9" s="20"/>
      <c r="G9" s="21"/>
      <c r="H9" s="22"/>
      <c r="I9" s="22"/>
      <c r="J9" s="22"/>
      <c r="K9" s="22"/>
      <c r="L9" s="23"/>
      <c r="M9" s="17"/>
      <c r="N9" s="17"/>
      <c r="O9" s="17"/>
      <c r="P9" s="17"/>
    </row>
    <row r="10" spans="1:16" s="24" customFormat="1" x14ac:dyDescent="0.2">
      <c r="A10" s="17"/>
      <c r="B10" s="18"/>
      <c r="C10" s="17"/>
      <c r="D10" s="18"/>
      <c r="E10" s="19"/>
      <c r="F10" s="20"/>
      <c r="G10" s="21"/>
      <c r="H10" s="22"/>
      <c r="I10" s="22"/>
      <c r="J10" s="22"/>
      <c r="K10" s="22"/>
      <c r="L10" s="23"/>
      <c r="M10" s="17"/>
      <c r="N10" s="17"/>
      <c r="O10" s="17"/>
      <c r="P10" s="17"/>
    </row>
    <row r="11" spans="1:16" s="24" customFormat="1" x14ac:dyDescent="0.2">
      <c r="A11" s="17"/>
      <c r="B11" s="18"/>
      <c r="C11" s="17"/>
      <c r="D11" s="18"/>
      <c r="E11" s="19"/>
      <c r="F11" s="20"/>
      <c r="G11" s="21"/>
      <c r="H11" s="22"/>
      <c r="I11" s="22"/>
      <c r="J11" s="22"/>
      <c r="K11" s="22"/>
      <c r="L11" s="23"/>
      <c r="M11" s="17"/>
      <c r="N11" s="17"/>
      <c r="O11" s="17"/>
      <c r="P11" s="17"/>
    </row>
    <row r="12" spans="1:16" s="24" customFormat="1" x14ac:dyDescent="0.2">
      <c r="A12" s="17"/>
      <c r="B12" s="18"/>
      <c r="C12" s="17"/>
      <c r="D12" s="18"/>
      <c r="E12" s="19"/>
      <c r="F12" s="20"/>
      <c r="G12" s="21"/>
      <c r="H12" s="22"/>
      <c r="I12" s="22"/>
      <c r="J12" s="22"/>
      <c r="K12" s="22"/>
      <c r="L12" s="23"/>
      <c r="M12" s="17"/>
      <c r="N12" s="17"/>
      <c r="O12" s="17"/>
      <c r="P12" s="17"/>
    </row>
    <row r="13" spans="1:16" s="24" customFormat="1" x14ac:dyDescent="0.2">
      <c r="A13" s="17"/>
      <c r="B13" s="18"/>
      <c r="C13" s="17"/>
      <c r="D13" s="18"/>
      <c r="E13" s="19"/>
      <c r="F13" s="20"/>
      <c r="G13" s="21"/>
      <c r="H13" s="22"/>
      <c r="I13" s="22"/>
      <c r="J13" s="22"/>
      <c r="K13" s="22"/>
      <c r="L13" s="23"/>
      <c r="M13" s="17"/>
      <c r="N13" s="17"/>
      <c r="O13" s="17"/>
      <c r="P13" s="17"/>
    </row>
    <row r="14" spans="1:16" s="24" customFormat="1" x14ac:dyDescent="0.2">
      <c r="A14" s="17"/>
      <c r="B14" s="18"/>
      <c r="C14" s="17"/>
      <c r="D14" s="18"/>
      <c r="E14" s="19"/>
      <c r="F14" s="20"/>
      <c r="G14" s="21"/>
      <c r="H14" s="22"/>
      <c r="I14" s="22"/>
      <c r="J14" s="22"/>
      <c r="K14" s="22"/>
      <c r="L14" s="23"/>
      <c r="M14" s="17"/>
      <c r="N14" s="17"/>
      <c r="O14" s="17"/>
      <c r="P14" s="17"/>
    </row>
    <row r="15" spans="1:16" s="24" customFormat="1" x14ac:dyDescent="0.2">
      <c r="A15" s="17"/>
      <c r="B15" s="18"/>
      <c r="C15" s="17"/>
      <c r="D15" s="18"/>
      <c r="E15" s="19"/>
      <c r="F15" s="20"/>
      <c r="G15" s="21"/>
      <c r="H15" s="22"/>
      <c r="I15" s="22"/>
      <c r="J15" s="22"/>
      <c r="K15" s="22"/>
      <c r="L15" s="23"/>
      <c r="M15" s="17"/>
      <c r="N15" s="17"/>
      <c r="O15" s="17"/>
      <c r="P15" s="17"/>
    </row>
    <row r="16" spans="1:16" s="24" customFormat="1" x14ac:dyDescent="0.2">
      <c r="A16" s="17"/>
      <c r="B16" s="18"/>
      <c r="C16" s="17"/>
      <c r="D16" s="18"/>
      <c r="E16" s="19"/>
      <c r="F16" s="20"/>
      <c r="G16" s="21"/>
      <c r="H16" s="22"/>
      <c r="I16" s="22"/>
      <c r="J16" s="22"/>
      <c r="K16" s="22"/>
      <c r="L16" s="23"/>
      <c r="M16" s="17"/>
      <c r="N16" s="17"/>
      <c r="O16" s="17"/>
      <c r="P16" s="17"/>
    </row>
    <row r="17" spans="1:21" s="24" customFormat="1" x14ac:dyDescent="0.2">
      <c r="A17" s="17"/>
      <c r="B17" s="18"/>
      <c r="C17" s="17"/>
      <c r="D17" s="18"/>
      <c r="E17" s="19"/>
      <c r="F17" s="20"/>
      <c r="G17" s="21"/>
      <c r="H17" s="22"/>
      <c r="I17" s="22"/>
      <c r="J17" s="22"/>
      <c r="K17" s="22"/>
      <c r="L17" s="23"/>
      <c r="M17" s="17"/>
      <c r="N17" s="17"/>
      <c r="O17" s="17"/>
      <c r="P17" s="17"/>
    </row>
    <row r="18" spans="1:21" s="24" customFormat="1" x14ac:dyDescent="0.2">
      <c r="A18" s="17"/>
      <c r="B18" s="18"/>
      <c r="C18" s="17"/>
      <c r="D18" s="18"/>
      <c r="E18" s="19"/>
      <c r="F18" s="20"/>
      <c r="G18" s="21"/>
      <c r="H18" s="22"/>
      <c r="I18" s="22"/>
      <c r="J18" s="22"/>
      <c r="K18" s="22"/>
      <c r="L18" s="23"/>
      <c r="M18" s="17"/>
      <c r="N18" s="17"/>
      <c r="O18" s="17"/>
      <c r="P18" s="17"/>
    </row>
    <row r="19" spans="1:21" s="24" customFormat="1" x14ac:dyDescent="0.2">
      <c r="A19" s="17"/>
      <c r="B19" s="18"/>
      <c r="C19" s="17"/>
      <c r="D19" s="18"/>
      <c r="E19" s="19"/>
      <c r="F19" s="20"/>
      <c r="G19" s="21"/>
      <c r="H19" s="22"/>
      <c r="I19" s="22"/>
      <c r="J19" s="22"/>
      <c r="K19" s="22"/>
      <c r="L19" s="23"/>
      <c r="M19" s="17"/>
      <c r="N19" s="17"/>
      <c r="O19" s="17"/>
      <c r="P19" s="17"/>
    </row>
    <row r="20" spans="1:21" s="24" customFormat="1" x14ac:dyDescent="0.2">
      <c r="A20" s="17"/>
      <c r="B20" s="18"/>
      <c r="C20" s="17"/>
      <c r="D20" s="18"/>
      <c r="E20" s="19"/>
      <c r="F20" s="20"/>
      <c r="G20" s="21"/>
      <c r="H20" s="22"/>
      <c r="I20" s="22"/>
      <c r="J20" s="22"/>
      <c r="K20" s="22"/>
      <c r="L20" s="23"/>
      <c r="M20" s="17"/>
      <c r="N20" s="17"/>
      <c r="O20" s="17"/>
      <c r="P20" s="17"/>
    </row>
    <row r="21" spans="1:21" ht="13.5" thickBot="1" x14ac:dyDescent="0.25">
      <c r="C21" s="15"/>
      <c r="D21" s="35"/>
      <c r="F21" s="34"/>
      <c r="G21" s="34"/>
      <c r="H21" s="33"/>
      <c r="I21" s="33"/>
      <c r="J21" s="33"/>
      <c r="K21" s="33"/>
      <c r="L21" s="9"/>
    </row>
    <row r="22" spans="1:21" s="30" customFormat="1" ht="13.5" thickTop="1" x14ac:dyDescent="0.2">
      <c r="A22" s="25" t="s">
        <v>195</v>
      </c>
      <c r="B22" s="26"/>
      <c r="C22" s="25"/>
      <c r="D22" s="36"/>
      <c r="E22" s="27"/>
      <c r="F22" s="37">
        <f t="shared" ref="F22:K22" si="0">SUM(F21:F21)</f>
        <v>0</v>
      </c>
      <c r="G22" s="37">
        <f t="shared" si="0"/>
        <v>0</v>
      </c>
      <c r="H22" s="28">
        <f t="shared" si="0"/>
        <v>0</v>
      </c>
      <c r="I22" s="28">
        <f t="shared" si="0"/>
        <v>0</v>
      </c>
      <c r="J22" s="28">
        <f t="shared" si="0"/>
        <v>0</v>
      </c>
      <c r="K22" s="28">
        <f t="shared" si="0"/>
        <v>0</v>
      </c>
      <c r="L22" s="29"/>
    </row>
    <row r="24" spans="1:21" s="42" customFormat="1" x14ac:dyDescent="0.2">
      <c r="A24" s="39" t="s">
        <v>196</v>
      </c>
      <c r="B24" s="40"/>
      <c r="C24" s="40"/>
      <c r="D24" s="41"/>
      <c r="E24" s="41"/>
      <c r="F24" s="41"/>
      <c r="G24" s="40"/>
      <c r="L24" s="43"/>
      <c r="M24" s="44"/>
      <c r="N24" s="44"/>
      <c r="O24" s="44"/>
      <c r="P24" s="44"/>
      <c r="Q24" s="45"/>
      <c r="R24" s="45"/>
      <c r="S24" s="45"/>
      <c r="T24" s="45"/>
      <c r="U24" s="45"/>
    </row>
    <row r="25" spans="1:21" s="42" customFormat="1" x14ac:dyDescent="0.2">
      <c r="A25" s="46" t="s">
        <v>197</v>
      </c>
      <c r="B25" s="47" t="s">
        <v>4</v>
      </c>
      <c r="C25" s="46" t="s">
        <v>4</v>
      </c>
      <c r="D25" s="48" t="s">
        <v>198</v>
      </c>
      <c r="E25" s="49"/>
      <c r="F25" s="49"/>
      <c r="G25" s="50"/>
      <c r="H25" s="50">
        <v>0</v>
      </c>
      <c r="I25" s="50">
        <v>0</v>
      </c>
      <c r="J25" s="50">
        <v>0</v>
      </c>
      <c r="K25" s="50">
        <v>0</v>
      </c>
      <c r="L25" s="43"/>
      <c r="M25" s="44"/>
      <c r="N25" s="44"/>
      <c r="O25" s="44"/>
      <c r="P25" s="44"/>
      <c r="Q25" s="45"/>
      <c r="R25" s="45"/>
      <c r="S25" s="45"/>
      <c r="T25" s="45"/>
      <c r="U25" s="45"/>
    </row>
    <row r="26" spans="1:21" s="42" customFormat="1" x14ac:dyDescent="0.2">
      <c r="A26" s="46"/>
      <c r="B26" s="47"/>
      <c r="C26" s="46"/>
      <c r="D26" s="48"/>
      <c r="E26" s="49"/>
      <c r="F26" s="49"/>
      <c r="G26" s="50"/>
      <c r="H26" s="51"/>
      <c r="I26" s="51"/>
      <c r="J26" s="51"/>
      <c r="K26" s="51"/>
      <c r="L26" s="43"/>
      <c r="M26" s="44"/>
      <c r="N26" s="44"/>
      <c r="O26" s="44"/>
      <c r="P26" s="44"/>
      <c r="Q26" s="45"/>
      <c r="R26" s="45"/>
      <c r="S26" s="45"/>
      <c r="T26" s="45"/>
      <c r="U26" s="45"/>
    </row>
    <row r="27" spans="1:21" s="42" customFormat="1" x14ac:dyDescent="0.2">
      <c r="A27" s="46"/>
      <c r="B27" s="47"/>
      <c r="C27" s="40"/>
      <c r="D27" s="41"/>
      <c r="E27" s="41"/>
      <c r="F27" s="41"/>
      <c r="G27" s="40"/>
      <c r="L27" s="52"/>
      <c r="M27" s="53"/>
      <c r="N27" s="53"/>
      <c r="O27" s="53"/>
      <c r="P27" s="53"/>
    </row>
    <row r="28" spans="1:21" s="58" customFormat="1" ht="16.5" thickBot="1" x14ac:dyDescent="0.3">
      <c r="A28" s="54" t="s">
        <v>199</v>
      </c>
      <c r="B28" s="55"/>
      <c r="C28" s="55"/>
      <c r="D28" s="56"/>
      <c r="E28" s="56"/>
      <c r="F28" s="56"/>
      <c r="G28" s="55"/>
      <c r="H28" s="57">
        <f>SUM(H22:H26)</f>
        <v>0</v>
      </c>
      <c r="I28" s="57">
        <f>SUM(I22:I26)</f>
        <v>0</v>
      </c>
      <c r="J28" s="57">
        <f>SUM(J22:J26)</f>
        <v>0</v>
      </c>
      <c r="K28" s="57">
        <f>SUM(K22:K26)</f>
        <v>0</v>
      </c>
      <c r="L28" s="59"/>
      <c r="M28" s="60"/>
      <c r="N28" s="60"/>
      <c r="O28" s="60"/>
      <c r="P28" s="60"/>
    </row>
    <row r="29" spans="1:21" ht="13.5" thickTop="1" x14ac:dyDescent="0.2"/>
  </sheetData>
  <mergeCells count="2">
    <mergeCell ref="A6:E6"/>
    <mergeCell ref="H7:K7"/>
  </mergeCells>
  <printOptions gridLines="1"/>
  <pageMargins left="0.45" right="0.45" top="0.75" bottom="0.5" header="0.3" footer="0.3"/>
  <pageSetup scale="6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1C6EB-64A6-4186-B887-01C4D11E9647}">
  <sheetPr>
    <pageSetUpPr fitToPage="1"/>
  </sheetPr>
  <dimension ref="A1:X104"/>
  <sheetViews>
    <sheetView workbookViewId="0">
      <selection activeCell="F5" sqref="F5"/>
    </sheetView>
  </sheetViews>
  <sheetFormatPr defaultRowHeight="12.75" x14ac:dyDescent="0.2"/>
  <cols>
    <col min="1" max="1" width="2.42578125" style="222" customWidth="1"/>
    <col min="2" max="2" width="5.28515625" style="222" customWidth="1"/>
    <col min="3" max="3" width="34.7109375" style="222" customWidth="1"/>
    <col min="4" max="4" width="16.5703125" style="222" customWidth="1"/>
    <col min="5" max="5" width="3.5703125" style="222" customWidth="1"/>
    <col min="6" max="6" width="33.85546875" style="222" bestFit="1" customWidth="1"/>
    <col min="7" max="7" width="12.85546875" style="222" bestFit="1" customWidth="1"/>
    <col min="8" max="8" width="2.7109375" style="242" customWidth="1"/>
    <col min="9" max="9" width="32.5703125" style="222" customWidth="1"/>
    <col min="10" max="10" width="14.5703125" style="222" bestFit="1" customWidth="1"/>
    <col min="11" max="11" width="11.28515625" style="222" bestFit="1" customWidth="1"/>
    <col min="12" max="12" width="9.140625" style="222"/>
    <col min="13" max="13" width="12.28515625" style="222" bestFit="1" customWidth="1"/>
    <col min="14" max="16384" width="9.140625" style="222"/>
  </cols>
  <sheetData>
    <row r="1" spans="1:10" ht="21" x14ac:dyDescent="0.35">
      <c r="B1" s="294" t="s">
        <v>206</v>
      </c>
      <c r="C1" s="294"/>
      <c r="D1" s="294"/>
      <c r="E1" s="294"/>
      <c r="F1" s="294"/>
      <c r="G1" s="294"/>
      <c r="H1" s="294"/>
      <c r="I1" s="294"/>
      <c r="J1" s="294"/>
    </row>
    <row r="2" spans="1:10" ht="21" x14ac:dyDescent="0.35">
      <c r="B2" s="294"/>
      <c r="C2" s="294"/>
      <c r="D2" s="294"/>
      <c r="E2" s="294"/>
      <c r="F2" s="294"/>
      <c r="G2" s="294"/>
      <c r="H2" s="294"/>
      <c r="I2" s="294"/>
      <c r="J2" s="294"/>
    </row>
    <row r="3" spans="1:10" ht="21" x14ac:dyDescent="0.35">
      <c r="B3" s="223"/>
      <c r="C3" s="223"/>
      <c r="D3" s="223"/>
      <c r="E3" s="223"/>
      <c r="F3" s="223"/>
      <c r="G3" s="223"/>
      <c r="H3" s="223"/>
      <c r="I3" s="223"/>
      <c r="J3" s="223"/>
    </row>
    <row r="4" spans="1:10" ht="15" x14ac:dyDescent="0.25">
      <c r="A4" s="224"/>
      <c r="B4" s="222" t="s">
        <v>207</v>
      </c>
      <c r="D4" s="225"/>
      <c r="H4" s="222"/>
      <c r="J4" s="226"/>
    </row>
    <row r="5" spans="1:10" ht="15" x14ac:dyDescent="0.25">
      <c r="A5" s="224"/>
      <c r="H5" s="222"/>
      <c r="J5" s="226"/>
    </row>
    <row r="6" spans="1:10" ht="15" x14ac:dyDescent="0.25">
      <c r="A6" s="224"/>
      <c r="B6" s="222" t="s">
        <v>208</v>
      </c>
      <c r="D6" s="227"/>
      <c r="H6" s="222"/>
      <c r="J6" s="226"/>
    </row>
    <row r="7" spans="1:10" ht="15" x14ac:dyDescent="0.25">
      <c r="A7" s="224"/>
      <c r="B7" s="222" t="s">
        <v>209</v>
      </c>
      <c r="D7" s="228"/>
      <c r="H7" s="222"/>
      <c r="J7" s="226"/>
    </row>
    <row r="8" spans="1:10" ht="17.25" x14ac:dyDescent="0.4">
      <c r="A8" s="224"/>
      <c r="B8" s="222" t="s">
        <v>210</v>
      </c>
      <c r="D8" s="229"/>
      <c r="H8" s="230"/>
      <c r="I8" s="231"/>
      <c r="J8" s="231"/>
    </row>
    <row r="9" spans="1:10" ht="17.25" x14ac:dyDescent="0.4">
      <c r="A9" s="224"/>
      <c r="C9" s="229"/>
      <c r="D9" s="226"/>
      <c r="H9" s="232"/>
      <c r="I9" s="233"/>
      <c r="J9" s="233"/>
    </row>
    <row r="10" spans="1:10" ht="15" x14ac:dyDescent="0.25">
      <c r="A10" s="234"/>
      <c r="B10" s="235"/>
      <c r="C10" s="235"/>
      <c r="D10" s="236"/>
      <c r="E10" s="237"/>
      <c r="F10" s="235"/>
      <c r="G10" s="238"/>
      <c r="H10" s="239"/>
    </row>
    <row r="11" spans="1:10" ht="15" x14ac:dyDescent="0.25">
      <c r="A11" s="240"/>
      <c r="B11" s="241" t="s">
        <v>211</v>
      </c>
      <c r="D11" s="226"/>
      <c r="E11" s="242"/>
      <c r="F11" s="243" t="s">
        <v>212</v>
      </c>
      <c r="I11" s="241" t="s">
        <v>213</v>
      </c>
      <c r="J11" s="244"/>
    </row>
    <row r="12" spans="1:10" ht="15" x14ac:dyDescent="0.25">
      <c r="A12" s="240"/>
      <c r="C12" s="245" t="s">
        <v>186</v>
      </c>
      <c r="D12" s="246"/>
      <c r="E12" s="242"/>
      <c r="G12" s="283"/>
      <c r="H12" s="247"/>
      <c r="J12" s="244"/>
    </row>
    <row r="13" spans="1:10" ht="15" x14ac:dyDescent="0.25">
      <c r="A13" s="240"/>
      <c r="C13" s="245" t="s">
        <v>214</v>
      </c>
      <c r="D13" s="246"/>
      <c r="E13" s="242"/>
      <c r="H13" s="247"/>
      <c r="J13" s="283"/>
    </row>
    <row r="14" spans="1:10" ht="15" x14ac:dyDescent="0.25">
      <c r="A14" s="240"/>
      <c r="C14" s="245" t="s">
        <v>182</v>
      </c>
      <c r="D14" s="246"/>
      <c r="E14" s="242"/>
      <c r="H14" s="247"/>
      <c r="J14" s="283"/>
    </row>
    <row r="15" spans="1:10" ht="15" x14ac:dyDescent="0.25">
      <c r="A15" s="240"/>
      <c r="C15" s="245" t="s">
        <v>183</v>
      </c>
      <c r="D15" s="246"/>
      <c r="E15" s="242"/>
      <c r="H15" s="247"/>
      <c r="J15" s="283"/>
    </row>
    <row r="16" spans="1:10" ht="15" x14ac:dyDescent="0.25">
      <c r="A16" s="240"/>
      <c r="C16" s="245" t="s">
        <v>184</v>
      </c>
      <c r="D16" s="246"/>
      <c r="E16" s="242"/>
      <c r="H16" s="247"/>
      <c r="J16" s="244"/>
    </row>
    <row r="17" spans="1:10" ht="15" x14ac:dyDescent="0.25">
      <c r="A17" s="240"/>
      <c r="C17" s="245" t="s">
        <v>185</v>
      </c>
      <c r="D17" s="246"/>
      <c r="E17" s="242"/>
      <c r="H17" s="247"/>
      <c r="J17" s="226"/>
    </row>
    <row r="18" spans="1:10" ht="15" x14ac:dyDescent="0.25">
      <c r="A18" s="240"/>
      <c r="C18" s="245" t="s">
        <v>187</v>
      </c>
      <c r="D18" s="246"/>
      <c r="E18" s="242"/>
      <c r="G18" s="248"/>
      <c r="H18" s="247"/>
      <c r="J18" s="244"/>
    </row>
    <row r="19" spans="1:10" ht="15" x14ac:dyDescent="0.25">
      <c r="A19" s="240"/>
      <c r="C19" s="245" t="s">
        <v>188</v>
      </c>
      <c r="D19" s="246"/>
      <c r="E19" s="242"/>
      <c r="H19" s="247"/>
      <c r="J19" s="244"/>
    </row>
    <row r="20" spans="1:10" ht="15" x14ac:dyDescent="0.25">
      <c r="A20" s="240"/>
      <c r="C20" s="225" t="s">
        <v>215</v>
      </c>
      <c r="D20" s="249">
        <f>SUM(D12:D19)</f>
        <v>0</v>
      </c>
      <c r="E20" s="242"/>
      <c r="F20" s="225" t="s">
        <v>215</v>
      </c>
      <c r="G20" s="249">
        <f>SUM(G12:G19)</f>
        <v>0</v>
      </c>
      <c r="H20" s="247"/>
      <c r="I20" s="225" t="s">
        <v>216</v>
      </c>
      <c r="J20" s="250">
        <f>SUM(J12:J19)</f>
        <v>0</v>
      </c>
    </row>
    <row r="21" spans="1:10" ht="15" x14ac:dyDescent="0.25">
      <c r="A21" s="240"/>
      <c r="B21" s="251"/>
      <c r="C21" s="251"/>
      <c r="D21" s="252"/>
      <c r="E21" s="242"/>
      <c r="H21" s="253"/>
      <c r="J21" s="244"/>
    </row>
    <row r="22" spans="1:10" ht="15" x14ac:dyDescent="0.25">
      <c r="A22" s="240"/>
      <c r="B22" s="254" t="s">
        <v>10</v>
      </c>
      <c r="C22" s="255"/>
      <c r="D22" s="256"/>
      <c r="E22" s="242"/>
      <c r="F22" s="254" t="s">
        <v>10</v>
      </c>
      <c r="G22" s="255"/>
      <c r="H22" s="257"/>
      <c r="I22" s="255" t="s">
        <v>217</v>
      </c>
      <c r="J22" s="258" t="s">
        <v>218</v>
      </c>
    </row>
    <row r="23" spans="1:10" ht="15" x14ac:dyDescent="0.25">
      <c r="A23" s="240"/>
      <c r="B23" s="241"/>
      <c r="D23" s="226"/>
      <c r="E23" s="242"/>
      <c r="H23" s="239"/>
      <c r="J23" s="244"/>
    </row>
    <row r="24" spans="1:10" ht="15" x14ac:dyDescent="0.25">
      <c r="A24" s="240"/>
      <c r="B24" s="241"/>
      <c r="C24" s="222" t="s">
        <v>219</v>
      </c>
      <c r="D24" s="259"/>
      <c r="E24" s="242"/>
      <c r="H24" s="247"/>
      <c r="J24" s="259"/>
    </row>
    <row r="25" spans="1:10" ht="15" x14ac:dyDescent="0.25">
      <c r="A25" s="240"/>
      <c r="B25" s="241"/>
      <c r="C25" s="281"/>
      <c r="D25" s="259"/>
      <c r="E25" s="242"/>
      <c r="H25" s="247"/>
      <c r="J25" s="259"/>
    </row>
    <row r="26" spans="1:10" ht="15" x14ac:dyDescent="0.25">
      <c r="A26" s="240"/>
      <c r="B26" s="241"/>
      <c r="C26" s="281"/>
      <c r="D26" s="226"/>
      <c r="E26" s="242"/>
      <c r="H26" s="247"/>
      <c r="J26" s="226"/>
    </row>
    <row r="27" spans="1:10" ht="15" x14ac:dyDescent="0.25">
      <c r="A27" s="240"/>
      <c r="B27" s="241"/>
      <c r="C27" s="281"/>
      <c r="D27" s="259"/>
      <c r="E27" s="242"/>
      <c r="H27" s="247"/>
      <c r="J27" s="244"/>
    </row>
    <row r="28" spans="1:10" ht="15" x14ac:dyDescent="0.25">
      <c r="A28" s="240">
        <v>0</v>
      </c>
      <c r="B28" s="241"/>
      <c r="C28" s="281"/>
      <c r="D28" s="259"/>
      <c r="E28" s="242"/>
      <c r="H28" s="247"/>
      <c r="J28" s="244"/>
    </row>
    <row r="29" spans="1:10" ht="15" x14ac:dyDescent="0.25">
      <c r="A29" s="240"/>
      <c r="B29" s="241"/>
      <c r="C29" s="281"/>
      <c r="D29" s="282"/>
      <c r="E29" s="242"/>
      <c r="H29" s="247"/>
      <c r="J29" s="244"/>
    </row>
    <row r="30" spans="1:10" ht="15" x14ac:dyDescent="0.25">
      <c r="A30" s="240"/>
      <c r="B30" s="241"/>
      <c r="D30" s="244"/>
      <c r="E30" s="242"/>
      <c r="H30" s="247"/>
      <c r="J30" s="244"/>
    </row>
    <row r="31" spans="1:10" ht="15" x14ac:dyDescent="0.25">
      <c r="A31" s="240"/>
      <c r="B31" s="241"/>
      <c r="C31" s="222" t="s">
        <v>220</v>
      </c>
      <c r="D31" s="259"/>
      <c r="E31" s="242"/>
      <c r="H31" s="247"/>
      <c r="J31" s="244"/>
    </row>
    <row r="32" spans="1:10" ht="15" x14ac:dyDescent="0.25">
      <c r="A32" s="240"/>
      <c r="B32" s="241"/>
      <c r="D32" s="260"/>
      <c r="E32" s="242"/>
      <c r="H32" s="247"/>
      <c r="J32" s="244"/>
    </row>
    <row r="33" spans="1:24" ht="15" x14ac:dyDescent="0.25">
      <c r="A33" s="240"/>
      <c r="B33" s="241"/>
      <c r="C33" s="222" t="s">
        <v>221</v>
      </c>
      <c r="D33" s="244"/>
      <c r="E33" s="242"/>
      <c r="H33" s="247"/>
      <c r="J33" s="244"/>
    </row>
    <row r="34" spans="1:24" ht="15" x14ac:dyDescent="0.25">
      <c r="A34" s="240"/>
      <c r="B34" s="261"/>
      <c r="D34" s="259"/>
      <c r="E34" s="242"/>
      <c r="H34" s="247"/>
      <c r="J34" s="244"/>
    </row>
    <row r="35" spans="1:24" ht="15" x14ac:dyDescent="0.25">
      <c r="A35" s="240"/>
      <c r="B35" s="241"/>
      <c r="C35" s="222" t="s">
        <v>191</v>
      </c>
      <c r="D35" s="259"/>
      <c r="E35" s="242"/>
      <c r="G35" s="244"/>
      <c r="H35" s="247"/>
      <c r="J35" s="226"/>
    </row>
    <row r="36" spans="1:24" ht="15" x14ac:dyDescent="0.25">
      <c r="A36" s="240"/>
      <c r="B36" s="241"/>
      <c r="D36" s="259"/>
      <c r="E36" s="242"/>
      <c r="H36" s="247"/>
      <c r="J36" s="226"/>
      <c r="Q36" s="262"/>
      <c r="R36" s="245"/>
      <c r="S36" s="245"/>
      <c r="T36" s="245"/>
      <c r="U36" s="245"/>
      <c r="V36" s="245"/>
      <c r="W36" s="245"/>
      <c r="X36" s="245"/>
    </row>
    <row r="37" spans="1:24" ht="15" x14ac:dyDescent="0.25">
      <c r="A37" s="240"/>
      <c r="B37" s="241"/>
      <c r="C37" s="222" t="s">
        <v>194</v>
      </c>
      <c r="D37" s="226"/>
      <c r="E37" s="242"/>
      <c r="H37" s="247"/>
      <c r="Q37" s="263"/>
      <c r="R37" s="245"/>
      <c r="S37" s="245"/>
      <c r="T37" s="245"/>
      <c r="V37" s="264"/>
      <c r="W37" s="245"/>
      <c r="X37" s="245"/>
    </row>
    <row r="38" spans="1:24" ht="15" x14ac:dyDescent="0.25">
      <c r="A38" s="240"/>
      <c r="B38" s="241"/>
      <c r="D38" s="226"/>
      <c r="E38" s="242"/>
      <c r="H38" s="247"/>
      <c r="J38" s="226"/>
      <c r="Q38" s="263"/>
      <c r="R38" s="245"/>
      <c r="S38" s="245"/>
      <c r="T38" s="245"/>
      <c r="U38" s="245"/>
      <c r="V38" s="264"/>
      <c r="W38" s="245"/>
      <c r="X38" s="245"/>
    </row>
    <row r="39" spans="1:24" ht="15" x14ac:dyDescent="0.25">
      <c r="A39" s="240"/>
      <c r="B39" s="241"/>
      <c r="C39" s="222" t="s">
        <v>201</v>
      </c>
      <c r="D39" s="226"/>
      <c r="E39" s="242"/>
      <c r="H39" s="247"/>
      <c r="J39" s="226"/>
      <c r="Q39" s="263"/>
      <c r="R39" s="245"/>
      <c r="S39" s="245"/>
      <c r="T39" s="245"/>
      <c r="U39" s="245"/>
      <c r="V39" s="264"/>
      <c r="X39" s="245"/>
    </row>
    <row r="40" spans="1:24" ht="15" x14ac:dyDescent="0.25">
      <c r="A40" s="240"/>
      <c r="B40" s="241"/>
      <c r="D40" s="226"/>
      <c r="E40" s="242"/>
      <c r="H40" s="247"/>
      <c r="J40" s="226"/>
      <c r="M40" s="244"/>
      <c r="Q40" s="263"/>
      <c r="R40" s="245"/>
      <c r="S40" s="245"/>
      <c r="T40" s="245"/>
      <c r="U40" s="245"/>
      <c r="V40" s="264"/>
      <c r="W40" s="245"/>
      <c r="X40" s="245"/>
    </row>
    <row r="41" spans="1:24" ht="15" x14ac:dyDescent="0.25">
      <c r="A41" s="240"/>
      <c r="B41" s="241"/>
      <c r="C41" s="222" t="s">
        <v>193</v>
      </c>
      <c r="D41" s="226"/>
      <c r="E41" s="242"/>
      <c r="H41" s="247"/>
      <c r="J41" s="226"/>
      <c r="Q41" s="263"/>
      <c r="R41" s="245"/>
      <c r="S41" s="245"/>
      <c r="T41" s="245"/>
      <c r="U41" s="245"/>
      <c r="V41" s="264"/>
      <c r="W41" s="245"/>
      <c r="X41" s="245"/>
    </row>
    <row r="42" spans="1:24" ht="15" x14ac:dyDescent="0.25">
      <c r="A42" s="240"/>
      <c r="D42" s="259"/>
      <c r="E42" s="242"/>
      <c r="G42" s="226"/>
      <c r="J42" s="226"/>
      <c r="Q42" s="263"/>
      <c r="R42" s="245"/>
      <c r="S42" s="245"/>
      <c r="T42" s="245"/>
      <c r="U42" s="245"/>
      <c r="V42" s="264"/>
      <c r="W42" s="245"/>
      <c r="X42" s="245"/>
    </row>
    <row r="43" spans="1:24" ht="15" x14ac:dyDescent="0.25">
      <c r="A43" s="240"/>
      <c r="C43" s="222" t="s">
        <v>222</v>
      </c>
      <c r="D43" s="259"/>
      <c r="E43" s="242"/>
      <c r="G43" s="226"/>
      <c r="J43" s="226"/>
      <c r="Q43" s="263"/>
      <c r="R43" s="245"/>
      <c r="S43" s="245"/>
      <c r="T43" s="245"/>
      <c r="U43" s="245"/>
      <c r="V43" s="264"/>
      <c r="W43" s="245"/>
      <c r="X43" s="245"/>
    </row>
    <row r="44" spans="1:24" ht="15" x14ac:dyDescent="0.25">
      <c r="A44" s="240"/>
      <c r="D44" s="259"/>
      <c r="E44" s="242"/>
      <c r="G44" s="259"/>
      <c r="J44" s="259"/>
      <c r="Q44" s="263"/>
      <c r="R44" s="245"/>
      <c r="S44" s="245"/>
      <c r="T44" s="245"/>
      <c r="U44" s="245"/>
      <c r="V44" s="264"/>
      <c r="X44" s="245"/>
    </row>
    <row r="45" spans="1:24" ht="15" x14ac:dyDescent="0.25">
      <c r="A45" s="240"/>
      <c r="C45" s="222" t="s">
        <v>223</v>
      </c>
      <c r="D45" s="259"/>
      <c r="E45" s="242"/>
      <c r="G45" s="259"/>
      <c r="J45" s="259"/>
      <c r="Q45" s="263"/>
      <c r="R45" s="245"/>
      <c r="S45" s="245"/>
      <c r="T45" s="245"/>
      <c r="U45" s="245"/>
      <c r="V45" s="264"/>
      <c r="W45" s="264"/>
      <c r="X45" s="245"/>
    </row>
    <row r="46" spans="1:24" ht="15" x14ac:dyDescent="0.25">
      <c r="A46" s="240"/>
      <c r="D46" s="259"/>
      <c r="E46" s="242"/>
      <c r="J46" s="226"/>
      <c r="Q46" s="263"/>
      <c r="R46" s="245"/>
      <c r="S46" s="245"/>
      <c r="T46" s="245"/>
      <c r="U46" s="245"/>
      <c r="V46" s="264"/>
      <c r="W46" s="245"/>
      <c r="X46" s="245"/>
    </row>
    <row r="47" spans="1:24" ht="15" x14ac:dyDescent="0.25">
      <c r="A47" s="240"/>
      <c r="C47" s="222" t="s">
        <v>193</v>
      </c>
      <c r="D47" s="259"/>
      <c r="E47" s="242"/>
      <c r="J47" s="259"/>
      <c r="Q47" s="263"/>
      <c r="R47" s="245"/>
      <c r="S47" s="245"/>
      <c r="T47" s="245"/>
      <c r="U47" s="245"/>
      <c r="V47" s="264"/>
      <c r="W47" s="245"/>
      <c r="X47" s="245"/>
    </row>
    <row r="48" spans="1:24" ht="15" x14ac:dyDescent="0.25">
      <c r="A48" s="240"/>
      <c r="B48" s="241"/>
      <c r="D48" s="226"/>
      <c r="E48" s="242"/>
      <c r="J48" s="226"/>
      <c r="Q48" s="263"/>
      <c r="R48" s="245"/>
      <c r="S48" s="245"/>
      <c r="T48" s="245"/>
      <c r="V48" s="264"/>
      <c r="W48" s="245"/>
      <c r="X48" s="245"/>
    </row>
    <row r="49" spans="1:24" ht="15" x14ac:dyDescent="0.25">
      <c r="A49" s="240"/>
      <c r="B49" s="241"/>
      <c r="C49" s="222" t="s">
        <v>193</v>
      </c>
      <c r="D49" s="226"/>
      <c r="E49" s="242"/>
      <c r="J49" s="226"/>
      <c r="Q49" s="263"/>
      <c r="R49" s="245"/>
      <c r="S49" s="245"/>
      <c r="T49" s="245"/>
      <c r="U49" s="245"/>
      <c r="V49" s="264"/>
      <c r="X49" s="245"/>
    </row>
    <row r="50" spans="1:24" ht="15" x14ac:dyDescent="0.25">
      <c r="A50" s="240"/>
      <c r="B50" s="241"/>
      <c r="C50" s="222" t="s">
        <v>224</v>
      </c>
      <c r="D50" s="226"/>
      <c r="E50" s="242"/>
      <c r="J50" s="244"/>
      <c r="Q50" s="263"/>
      <c r="R50" s="245"/>
      <c r="S50" s="245"/>
      <c r="T50" s="245"/>
      <c r="U50" s="245"/>
      <c r="V50" s="264"/>
      <c r="X50" s="245"/>
    </row>
    <row r="51" spans="1:24" ht="15" x14ac:dyDescent="0.25">
      <c r="A51" s="240"/>
      <c r="B51" s="241"/>
      <c r="D51" s="226"/>
      <c r="E51" s="242"/>
      <c r="H51" s="265"/>
      <c r="I51" s="266"/>
      <c r="J51" s="244"/>
      <c r="Q51" s="263"/>
      <c r="R51" s="245"/>
      <c r="S51" s="245"/>
      <c r="T51" s="245"/>
      <c r="V51" s="264"/>
      <c r="W51" s="245"/>
      <c r="X51" s="245"/>
    </row>
    <row r="52" spans="1:24" ht="15" x14ac:dyDescent="0.25">
      <c r="A52" s="240"/>
      <c r="B52" s="241"/>
      <c r="C52" s="222" t="s">
        <v>193</v>
      </c>
      <c r="D52" s="226"/>
      <c r="E52" s="242"/>
      <c r="J52" s="244"/>
      <c r="Q52" s="262"/>
      <c r="R52" s="245"/>
      <c r="S52" s="245"/>
      <c r="T52" s="245"/>
      <c r="U52" s="245"/>
      <c r="V52" s="245"/>
      <c r="W52" s="267"/>
      <c r="X52" s="245"/>
    </row>
    <row r="53" spans="1:24" ht="15" x14ac:dyDescent="0.25">
      <c r="A53" s="240"/>
      <c r="B53" s="241"/>
      <c r="D53" s="259"/>
      <c r="E53" s="242"/>
      <c r="G53" s="244"/>
      <c r="Q53" s="263"/>
      <c r="R53" s="245"/>
      <c r="S53" s="245"/>
      <c r="T53" s="245"/>
      <c r="U53" s="245"/>
      <c r="V53" s="264"/>
      <c r="W53" s="245"/>
      <c r="X53" s="245"/>
    </row>
    <row r="54" spans="1:24" ht="15" x14ac:dyDescent="0.25">
      <c r="A54" s="240"/>
      <c r="B54" s="241"/>
      <c r="D54" s="226"/>
      <c r="E54" s="242"/>
      <c r="G54" s="244"/>
      <c r="Q54" s="263"/>
      <c r="R54" s="245"/>
      <c r="S54" s="245"/>
      <c r="T54" s="245"/>
      <c r="U54" s="245"/>
      <c r="V54" s="264"/>
      <c r="X54" s="245"/>
    </row>
    <row r="55" spans="1:24" ht="15" x14ac:dyDescent="0.25">
      <c r="A55" s="240"/>
      <c r="B55" s="241"/>
      <c r="D55" s="226"/>
      <c r="E55" s="242"/>
      <c r="H55" s="247"/>
      <c r="J55" s="244"/>
      <c r="Q55" s="263"/>
      <c r="R55" s="245"/>
      <c r="S55" s="245"/>
      <c r="T55" s="245"/>
      <c r="U55" s="245"/>
      <c r="V55" s="264"/>
      <c r="X55" s="245"/>
    </row>
    <row r="56" spans="1:24" ht="15" x14ac:dyDescent="0.25">
      <c r="A56" s="240"/>
      <c r="B56" s="241"/>
      <c r="D56" s="259"/>
      <c r="E56" s="242"/>
      <c r="G56" s="244"/>
      <c r="H56" s="247"/>
      <c r="J56" s="244"/>
      <c r="Q56" s="263"/>
      <c r="R56" s="245"/>
      <c r="S56" s="245"/>
      <c r="T56" s="245"/>
      <c r="U56" s="245"/>
      <c r="V56" s="264"/>
      <c r="W56" s="245"/>
      <c r="X56" s="245"/>
    </row>
    <row r="57" spans="1:24" ht="15" x14ac:dyDescent="0.25">
      <c r="A57" s="240"/>
      <c r="B57" s="241"/>
      <c r="D57" s="259"/>
      <c r="E57" s="242"/>
      <c r="H57" s="247"/>
      <c r="J57" s="244"/>
      <c r="Q57" s="263"/>
      <c r="R57" s="245"/>
      <c r="S57" s="245"/>
      <c r="T57" s="245"/>
      <c r="U57" s="245"/>
      <c r="V57" s="264"/>
      <c r="W57" s="245"/>
      <c r="X57" s="245"/>
    </row>
    <row r="58" spans="1:24" ht="15" x14ac:dyDescent="0.25">
      <c r="A58" s="240"/>
      <c r="B58" s="268"/>
      <c r="D58" s="259"/>
      <c r="E58" s="242"/>
      <c r="H58" s="247"/>
      <c r="J58" s="244"/>
      <c r="Q58" s="263"/>
      <c r="R58" s="245"/>
      <c r="S58" s="245"/>
      <c r="T58" s="245"/>
      <c r="V58" s="264"/>
      <c r="W58" s="245"/>
      <c r="X58" s="245"/>
    </row>
    <row r="59" spans="1:24" ht="15" x14ac:dyDescent="0.25">
      <c r="A59" s="240"/>
      <c r="B59" s="268"/>
      <c r="C59" s="269" t="s">
        <v>225</v>
      </c>
      <c r="D59" s="250">
        <f>SUM(D22:D58)</f>
        <v>0</v>
      </c>
      <c r="E59" s="242"/>
      <c r="F59" s="269" t="s">
        <v>225</v>
      </c>
      <c r="G59" s="250">
        <f>SUM(G22:G58)</f>
        <v>0</v>
      </c>
      <c r="H59" s="247"/>
      <c r="I59" s="225" t="s">
        <v>226</v>
      </c>
      <c r="J59" s="250">
        <f>SUM(J24:J57)</f>
        <v>0</v>
      </c>
      <c r="M59" s="244"/>
      <c r="Q59" s="263"/>
      <c r="R59" s="245"/>
      <c r="S59" s="245"/>
      <c r="T59" s="245"/>
      <c r="U59" s="245"/>
      <c r="V59" s="264"/>
      <c r="X59" s="245"/>
    </row>
    <row r="60" spans="1:24" ht="15" x14ac:dyDescent="0.25">
      <c r="A60" s="240"/>
      <c r="B60" s="268"/>
      <c r="C60" s="270" t="s">
        <v>227</v>
      </c>
      <c r="D60" s="226">
        <f>D20-D59</f>
        <v>0</v>
      </c>
      <c r="E60" s="242"/>
      <c r="H60" s="247"/>
      <c r="J60" s="244"/>
      <c r="Q60" s="263"/>
      <c r="R60" s="245"/>
      <c r="S60" s="245"/>
      <c r="T60" s="245"/>
      <c r="U60" s="245"/>
      <c r="V60" s="264"/>
      <c r="X60" s="245"/>
    </row>
    <row r="61" spans="1:24" ht="15" x14ac:dyDescent="0.25">
      <c r="A61" s="240"/>
      <c r="B61" s="268"/>
      <c r="C61" s="225" t="s">
        <v>228</v>
      </c>
      <c r="D61" s="249">
        <f>D59+D60</f>
        <v>0</v>
      </c>
      <c r="E61" s="242"/>
      <c r="F61" s="225" t="s">
        <v>228</v>
      </c>
      <c r="G61" s="244">
        <f>G59</f>
        <v>0</v>
      </c>
      <c r="H61" s="247"/>
      <c r="J61" s="244"/>
      <c r="Q61" s="263"/>
      <c r="R61" s="245"/>
      <c r="S61" s="245"/>
      <c r="T61" s="245"/>
      <c r="V61" s="264"/>
      <c r="W61" s="245"/>
      <c r="X61" s="245"/>
    </row>
    <row r="62" spans="1:24" ht="15" x14ac:dyDescent="0.25">
      <c r="A62" s="240"/>
      <c r="B62" s="268"/>
      <c r="D62" s="226"/>
      <c r="E62" s="242"/>
      <c r="H62" s="247"/>
      <c r="J62" s="244"/>
      <c r="Q62" s="263"/>
      <c r="R62" s="245"/>
      <c r="S62" s="245"/>
      <c r="T62" s="245"/>
      <c r="U62" s="245"/>
      <c r="V62" s="271"/>
      <c r="W62" s="245"/>
      <c r="X62" s="245"/>
    </row>
    <row r="63" spans="1:24" ht="15" x14ac:dyDescent="0.25">
      <c r="A63" s="240"/>
      <c r="B63" s="268"/>
      <c r="C63" s="222" t="s">
        <v>229</v>
      </c>
      <c r="D63" s="226">
        <f>SUM(D20-D61)</f>
        <v>0</v>
      </c>
      <c r="E63" s="242"/>
      <c r="F63" s="222" t="s">
        <v>229</v>
      </c>
      <c r="G63" s="226">
        <f>SUM(G20-G61)</f>
        <v>0</v>
      </c>
      <c r="H63" s="247"/>
      <c r="I63" s="222" t="s">
        <v>229</v>
      </c>
      <c r="J63" s="259">
        <f>SUM(J20-J59)</f>
        <v>0</v>
      </c>
      <c r="Q63" s="245"/>
      <c r="R63" s="245"/>
      <c r="S63" s="245"/>
      <c r="T63" s="245"/>
      <c r="U63" s="245"/>
      <c r="V63" s="245"/>
      <c r="W63" s="267"/>
      <c r="X63" s="272"/>
    </row>
    <row r="64" spans="1:24" ht="17.25" x14ac:dyDescent="0.4">
      <c r="A64" s="240"/>
      <c r="C64" s="251"/>
      <c r="D64" s="252"/>
      <c r="E64" s="273"/>
      <c r="F64" s="251"/>
      <c r="G64" s="251"/>
      <c r="H64" s="274"/>
      <c r="I64" s="233"/>
      <c r="J64" s="233"/>
    </row>
    <row r="65" spans="1:9" ht="15" x14ac:dyDescent="0.25">
      <c r="A65" s="224"/>
      <c r="D65" s="275"/>
      <c r="H65" s="222"/>
      <c r="I65" s="275"/>
    </row>
    <row r="66" spans="1:9" x14ac:dyDescent="0.2">
      <c r="C66" s="276" t="s">
        <v>208</v>
      </c>
      <c r="D66" s="277"/>
      <c r="E66" s="276"/>
      <c r="F66" s="276"/>
      <c r="G66" s="276"/>
      <c r="H66" s="276"/>
      <c r="I66" s="276"/>
    </row>
    <row r="67" spans="1:9" x14ac:dyDescent="0.2">
      <c r="C67" s="276" t="s">
        <v>209</v>
      </c>
      <c r="D67" s="278"/>
      <c r="E67" s="276"/>
      <c r="F67" s="276"/>
      <c r="G67" s="276"/>
      <c r="H67" s="276"/>
      <c r="I67" s="276"/>
    </row>
    <row r="68" spans="1:9" x14ac:dyDescent="0.2">
      <c r="C68" s="276" t="s">
        <v>210</v>
      </c>
      <c r="D68" s="279"/>
      <c r="E68" s="276"/>
      <c r="F68" s="276"/>
      <c r="G68" s="276"/>
      <c r="H68" s="276"/>
      <c r="I68" s="276"/>
    </row>
    <row r="69" spans="1:9" x14ac:dyDescent="0.2">
      <c r="C69" s="276"/>
      <c r="D69" s="276"/>
      <c r="E69" s="276"/>
      <c r="F69" s="276"/>
      <c r="G69" s="276"/>
      <c r="H69" s="276"/>
      <c r="I69" s="276"/>
    </row>
    <row r="70" spans="1:9" x14ac:dyDescent="0.2">
      <c r="C70" s="276"/>
      <c r="D70" s="277"/>
      <c r="E70" s="276"/>
      <c r="F70" s="276"/>
      <c r="G70" s="276"/>
      <c r="H70" s="276"/>
      <c r="I70" s="276"/>
    </row>
    <row r="71" spans="1:9" x14ac:dyDescent="0.2">
      <c r="C71" s="276"/>
      <c r="D71" s="277"/>
      <c r="E71" s="276"/>
      <c r="F71" s="276"/>
      <c r="G71" s="276"/>
      <c r="H71" s="276"/>
      <c r="I71" s="276"/>
    </row>
    <row r="72" spans="1:9" x14ac:dyDescent="0.2">
      <c r="C72" s="276"/>
      <c r="D72" s="277"/>
      <c r="E72" s="276"/>
      <c r="F72" s="276"/>
      <c r="G72" s="276"/>
      <c r="H72" s="276"/>
      <c r="I72" s="276"/>
    </row>
    <row r="73" spans="1:9" x14ac:dyDescent="0.2">
      <c r="C73" s="276"/>
      <c r="D73" s="277"/>
      <c r="E73" s="276"/>
      <c r="F73" s="276"/>
      <c r="G73" s="276"/>
      <c r="H73" s="276"/>
      <c r="I73" s="276"/>
    </row>
    <row r="74" spans="1:9" x14ac:dyDescent="0.2">
      <c r="C74" s="276"/>
      <c r="D74" s="277"/>
      <c r="E74" s="276"/>
      <c r="F74" s="276"/>
      <c r="G74" s="276"/>
      <c r="H74" s="276"/>
      <c r="I74" s="276"/>
    </row>
    <row r="75" spans="1:9" x14ac:dyDescent="0.2">
      <c r="C75" s="276"/>
      <c r="D75" s="276"/>
      <c r="E75" s="276"/>
      <c r="F75" s="276"/>
      <c r="G75" s="276"/>
      <c r="H75" s="276"/>
      <c r="I75" s="276"/>
    </row>
    <row r="76" spans="1:9" x14ac:dyDescent="0.2">
      <c r="C76" s="276" t="s">
        <v>230</v>
      </c>
      <c r="D76" s="280" t="s">
        <v>231</v>
      </c>
      <c r="E76" s="280"/>
      <c r="F76" s="280"/>
      <c r="G76" s="276"/>
      <c r="H76" s="276"/>
      <c r="I76" s="276"/>
    </row>
    <row r="77" spans="1:9" x14ac:dyDescent="0.2">
      <c r="C77" s="276"/>
      <c r="D77" s="276"/>
      <c r="E77" s="276"/>
      <c r="F77" s="276"/>
      <c r="G77" s="276"/>
      <c r="H77" s="276"/>
      <c r="I77" s="276"/>
    </row>
    <row r="78" spans="1:9" x14ac:dyDescent="0.2">
      <c r="C78" s="276"/>
      <c r="D78" s="276" t="s">
        <v>359</v>
      </c>
      <c r="E78" s="276"/>
      <c r="F78" s="276"/>
      <c r="G78" s="276"/>
      <c r="H78" s="276"/>
      <c r="I78" s="276"/>
    </row>
    <row r="79" spans="1:9" x14ac:dyDescent="0.2">
      <c r="C79" s="276"/>
      <c r="D79" s="276" t="s">
        <v>360</v>
      </c>
      <c r="E79" s="276"/>
      <c r="F79" s="276"/>
      <c r="G79" s="276"/>
      <c r="H79" s="276"/>
      <c r="I79" s="276"/>
    </row>
    <row r="80" spans="1:9" x14ac:dyDescent="0.2">
      <c r="C80" s="276"/>
      <c r="D80" s="276"/>
      <c r="E80" s="276"/>
      <c r="F80" s="276"/>
      <c r="G80" s="276"/>
      <c r="H80" s="276"/>
      <c r="I80" s="276"/>
    </row>
    <row r="81" spans="3:9" x14ac:dyDescent="0.2">
      <c r="C81" s="276"/>
      <c r="D81" s="276"/>
      <c r="E81" s="276"/>
      <c r="F81" s="276"/>
      <c r="G81" s="276"/>
      <c r="H81" s="276"/>
      <c r="I81" s="276"/>
    </row>
    <row r="82" spans="3:9" x14ac:dyDescent="0.2">
      <c r="C82" s="276"/>
      <c r="D82" s="277" t="s">
        <v>192</v>
      </c>
      <c r="E82" s="276"/>
      <c r="F82" s="276"/>
      <c r="G82" s="276"/>
      <c r="H82" s="276"/>
      <c r="I82" s="276"/>
    </row>
    <row r="83" spans="3:9" x14ac:dyDescent="0.2">
      <c r="C83" s="276"/>
      <c r="D83" s="276"/>
      <c r="E83" s="276"/>
      <c r="F83" s="276"/>
      <c r="G83" s="276"/>
      <c r="H83" s="276"/>
      <c r="I83" s="276"/>
    </row>
    <row r="84" spans="3:9" x14ac:dyDescent="0.2">
      <c r="C84" s="276"/>
      <c r="D84" s="276"/>
      <c r="E84" s="276"/>
      <c r="F84" s="276"/>
      <c r="G84" s="276"/>
      <c r="H84" s="276"/>
      <c r="I84" s="276"/>
    </row>
    <row r="85" spans="3:9" x14ac:dyDescent="0.2">
      <c r="C85" s="276" t="s">
        <v>230</v>
      </c>
      <c r="D85" s="280" t="s">
        <v>232</v>
      </c>
      <c r="E85" s="280"/>
      <c r="F85" s="280"/>
      <c r="G85" s="276"/>
      <c r="H85" s="276"/>
      <c r="I85" s="276"/>
    </row>
    <row r="86" spans="3:9" x14ac:dyDescent="0.2">
      <c r="C86" s="276"/>
      <c r="D86" s="276"/>
      <c r="E86" s="276"/>
      <c r="F86" s="276"/>
      <c r="G86" s="276"/>
      <c r="H86" s="276"/>
      <c r="I86" s="276"/>
    </row>
    <row r="87" spans="3:9" x14ac:dyDescent="0.2">
      <c r="C87" s="276"/>
      <c r="D87" s="276" t="s">
        <v>361</v>
      </c>
      <c r="E87" s="276"/>
      <c r="F87" s="276"/>
      <c r="G87" s="276"/>
      <c r="H87" s="276"/>
      <c r="I87" s="276"/>
    </row>
    <row r="88" spans="3:9" x14ac:dyDescent="0.2">
      <c r="C88" s="276"/>
      <c r="D88" s="276" t="s">
        <v>362</v>
      </c>
      <c r="E88" s="276"/>
      <c r="F88" s="276"/>
      <c r="G88" s="276"/>
      <c r="H88" s="276"/>
      <c r="I88" s="276"/>
    </row>
    <row r="89" spans="3:9" x14ac:dyDescent="0.2">
      <c r="C89" s="276"/>
      <c r="D89" s="276"/>
      <c r="E89" s="276"/>
      <c r="F89" s="276"/>
      <c r="G89" s="276"/>
      <c r="H89" s="276"/>
      <c r="I89" s="276"/>
    </row>
    <row r="90" spans="3:9" x14ac:dyDescent="0.2">
      <c r="H90" s="222"/>
    </row>
    <row r="91" spans="3:9" x14ac:dyDescent="0.2">
      <c r="H91" s="222"/>
    </row>
    <row r="92" spans="3:9" x14ac:dyDescent="0.2">
      <c r="H92" s="222"/>
    </row>
    <row r="93" spans="3:9" x14ac:dyDescent="0.2">
      <c r="H93" s="222"/>
    </row>
    <row r="94" spans="3:9" x14ac:dyDescent="0.2">
      <c r="H94" s="222"/>
    </row>
    <row r="95" spans="3:9" x14ac:dyDescent="0.2">
      <c r="H95" s="222"/>
    </row>
    <row r="96" spans="3:9" x14ac:dyDescent="0.2">
      <c r="H96" s="222"/>
    </row>
    <row r="97" spans="8:8" x14ac:dyDescent="0.2">
      <c r="H97" s="222"/>
    </row>
    <row r="98" spans="8:8" x14ac:dyDescent="0.2">
      <c r="H98" s="222"/>
    </row>
    <row r="99" spans="8:8" x14ac:dyDescent="0.2">
      <c r="H99" s="222"/>
    </row>
    <row r="100" spans="8:8" x14ac:dyDescent="0.2">
      <c r="H100" s="222"/>
    </row>
    <row r="101" spans="8:8" x14ac:dyDescent="0.2">
      <c r="H101" s="222"/>
    </row>
    <row r="102" spans="8:8" x14ac:dyDescent="0.2">
      <c r="H102" s="222"/>
    </row>
    <row r="103" spans="8:8" x14ac:dyDescent="0.2">
      <c r="H103" s="222"/>
    </row>
    <row r="104" spans="8:8" x14ac:dyDescent="0.2">
      <c r="H104" s="222"/>
    </row>
  </sheetData>
  <mergeCells count="2">
    <mergeCell ref="B1:J1"/>
    <mergeCell ref="B2:J2"/>
  </mergeCells>
  <printOptions horizontalCentered="1" verticalCentered="1"/>
  <pageMargins left="0.2" right="0.2" top="0.5" bottom="0.5" header="0" footer="0"/>
  <pageSetup scale="53" orientation="portrait"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977F0-1518-4C58-ADF2-E538E19AED9F}">
  <dimension ref="B1:I23"/>
  <sheetViews>
    <sheetView workbookViewId="0">
      <selection activeCell="R35" sqref="Q35:R35"/>
    </sheetView>
  </sheetViews>
  <sheetFormatPr defaultRowHeight="12.75" x14ac:dyDescent="0.2"/>
  <cols>
    <col min="2" max="2" width="8.85546875" style="1" bestFit="1" customWidth="1"/>
  </cols>
  <sheetData>
    <row r="1" spans="2:9" x14ac:dyDescent="0.2">
      <c r="B1" s="118" t="s">
        <v>233</v>
      </c>
    </row>
    <row r="3" spans="2:9" s="115" customFormat="1" ht="25.5" x14ac:dyDescent="0.2">
      <c r="B3" s="116" t="s">
        <v>234</v>
      </c>
      <c r="C3" s="116" t="s">
        <v>235</v>
      </c>
      <c r="D3" s="116" t="s">
        <v>236</v>
      </c>
      <c r="E3" s="116" t="s">
        <v>237</v>
      </c>
      <c r="F3" s="116" t="s">
        <v>238</v>
      </c>
      <c r="G3" s="116" t="s">
        <v>239</v>
      </c>
      <c r="H3" s="116" t="s">
        <v>240</v>
      </c>
      <c r="I3" s="116" t="s">
        <v>241</v>
      </c>
    </row>
    <row r="4" spans="2:9" x14ac:dyDescent="0.2">
      <c r="B4" s="117">
        <v>43900</v>
      </c>
    </row>
    <row r="5" spans="2:9" x14ac:dyDescent="0.2">
      <c r="B5" s="117">
        <v>43907</v>
      </c>
    </row>
    <row r="6" spans="2:9" x14ac:dyDescent="0.2">
      <c r="B6" s="117">
        <f t="shared" ref="B6:B23" si="0">B5+7</f>
        <v>43914</v>
      </c>
    </row>
    <row r="7" spans="2:9" x14ac:dyDescent="0.2">
      <c r="B7" s="117">
        <f t="shared" si="0"/>
        <v>43921</v>
      </c>
    </row>
    <row r="8" spans="2:9" x14ac:dyDescent="0.2">
      <c r="B8" s="117">
        <f t="shared" si="0"/>
        <v>43928</v>
      </c>
    </row>
    <row r="9" spans="2:9" x14ac:dyDescent="0.2">
      <c r="B9" s="117">
        <f t="shared" si="0"/>
        <v>43935</v>
      </c>
    </row>
    <row r="10" spans="2:9" x14ac:dyDescent="0.2">
      <c r="B10" s="117">
        <f t="shared" si="0"/>
        <v>43942</v>
      </c>
    </row>
    <row r="11" spans="2:9" x14ac:dyDescent="0.2">
      <c r="B11" s="117">
        <f t="shared" si="0"/>
        <v>43949</v>
      </c>
    </row>
    <row r="12" spans="2:9" x14ac:dyDescent="0.2">
      <c r="B12" s="117">
        <f t="shared" si="0"/>
        <v>43956</v>
      </c>
    </row>
    <row r="13" spans="2:9" x14ac:dyDescent="0.2">
      <c r="B13" s="117">
        <f t="shared" si="0"/>
        <v>43963</v>
      </c>
    </row>
    <row r="14" spans="2:9" x14ac:dyDescent="0.2">
      <c r="B14" s="117">
        <f t="shared" si="0"/>
        <v>43970</v>
      </c>
    </row>
    <row r="15" spans="2:9" x14ac:dyDescent="0.2">
      <c r="B15" s="117">
        <f t="shared" si="0"/>
        <v>43977</v>
      </c>
    </row>
    <row r="16" spans="2:9" x14ac:dyDescent="0.2">
      <c r="B16" s="117">
        <f t="shared" si="0"/>
        <v>43984</v>
      </c>
    </row>
    <row r="17" spans="2:2" x14ac:dyDescent="0.2">
      <c r="B17" s="117">
        <f t="shared" si="0"/>
        <v>43991</v>
      </c>
    </row>
    <row r="18" spans="2:2" x14ac:dyDescent="0.2">
      <c r="B18" s="117">
        <f t="shared" si="0"/>
        <v>43998</v>
      </c>
    </row>
    <row r="19" spans="2:2" x14ac:dyDescent="0.2">
      <c r="B19" s="117">
        <f t="shared" si="0"/>
        <v>44005</v>
      </c>
    </row>
    <row r="20" spans="2:2" x14ac:dyDescent="0.2">
      <c r="B20" s="117">
        <f t="shared" si="0"/>
        <v>44012</v>
      </c>
    </row>
    <row r="21" spans="2:2" x14ac:dyDescent="0.2">
      <c r="B21" s="117">
        <f t="shared" si="0"/>
        <v>44019</v>
      </c>
    </row>
    <row r="22" spans="2:2" x14ac:dyDescent="0.2">
      <c r="B22" s="117">
        <f t="shared" si="0"/>
        <v>44026</v>
      </c>
    </row>
    <row r="23" spans="2:2" x14ac:dyDescent="0.2">
      <c r="B23" s="117">
        <f t="shared" si="0"/>
        <v>44033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3C38C-601E-430E-90E1-BA37B79F32FB}">
  <sheetPr>
    <tabColor theme="5" tint="0.59999389629810485"/>
    <pageSetUpPr fitToPage="1"/>
  </sheetPr>
  <dimension ref="A1:BI104"/>
  <sheetViews>
    <sheetView zoomScale="60" zoomScaleNormal="60" workbookViewId="0">
      <pane xSplit="6" ySplit="4" topLeftCell="G5" activePane="bottomRight" state="frozen"/>
      <selection pane="topRight" activeCell="G1" sqref="G1"/>
      <selection pane="bottomLeft" activeCell="A5" sqref="A5"/>
      <selection pane="bottomRight" activeCell="AO77" sqref="AO77"/>
    </sheetView>
  </sheetViews>
  <sheetFormatPr defaultColWidth="10.42578125" defaultRowHeight="15.75" x14ac:dyDescent="0.25"/>
  <cols>
    <col min="1" max="1" width="21.140625" style="67" customWidth="1"/>
    <col min="2" max="2" width="17.140625" style="67" customWidth="1"/>
    <col min="3" max="3" width="16.5703125" style="67" customWidth="1"/>
    <col min="4" max="4" width="15.5703125" style="67" customWidth="1"/>
    <col min="5" max="5" width="19.85546875" style="67" customWidth="1"/>
    <col min="6" max="6" width="18.28515625" style="67" customWidth="1"/>
    <col min="7" max="7" width="13.28515625" style="67" bestFit="1" customWidth="1"/>
    <col min="8" max="8" width="17.7109375" style="67" customWidth="1"/>
    <col min="9" max="10" width="18.140625" style="67" customWidth="1"/>
    <col min="11" max="12" width="17.42578125" style="67" customWidth="1"/>
    <col min="13" max="14" width="21.5703125" style="67" customWidth="1"/>
    <col min="15" max="16" width="19" style="67" customWidth="1"/>
    <col min="17" max="18" width="21" style="67" customWidth="1"/>
    <col min="19" max="20" width="22.7109375" style="67" customWidth="1"/>
    <col min="21" max="22" width="16" style="67" customWidth="1"/>
    <col min="23" max="24" width="19.42578125" style="67" customWidth="1"/>
    <col min="25" max="26" width="17.85546875" style="67" customWidth="1"/>
    <col min="27" max="28" width="16.140625" style="67" customWidth="1"/>
    <col min="29" max="30" width="16.5703125" style="67" customWidth="1"/>
    <col min="31" max="32" width="17.140625" style="67" customWidth="1"/>
    <col min="33" max="34" width="24.5703125" style="67" customWidth="1"/>
    <col min="35" max="36" width="22.140625" style="67" customWidth="1"/>
    <col min="37" max="38" width="20.42578125" style="67" customWidth="1"/>
    <col min="39" max="39" width="22.28515625" style="67" customWidth="1"/>
    <col min="40" max="40" width="18.140625" style="67" customWidth="1"/>
    <col min="41" max="41" width="19.42578125" style="67" customWidth="1"/>
    <col min="42" max="42" width="18.5703125" style="67" customWidth="1"/>
    <col min="43" max="54" width="10.42578125" style="67" hidden="1" customWidth="1"/>
    <col min="55" max="55" width="12.85546875" style="67" customWidth="1"/>
    <col min="56" max="60" width="17.7109375" style="67" customWidth="1"/>
    <col min="61" max="61" width="17.42578125" style="67" customWidth="1"/>
    <col min="62" max="16384" width="10.42578125" style="67"/>
  </cols>
  <sheetData>
    <row r="1" spans="1:61" x14ac:dyDescent="0.25">
      <c r="A1" s="61" t="s">
        <v>242</v>
      </c>
      <c r="B1" s="61"/>
      <c r="C1" s="62"/>
      <c r="D1" s="63" t="s">
        <v>207</v>
      </c>
      <c r="E1" s="64" t="s">
        <v>243</v>
      </c>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5"/>
      <c r="AM1" s="65"/>
      <c r="AN1" s="65"/>
      <c r="AO1" s="65"/>
      <c r="AP1" s="65"/>
      <c r="AQ1" s="65"/>
      <c r="AR1" s="65"/>
      <c r="AS1" s="65"/>
      <c r="AT1" s="65"/>
      <c r="AU1" s="65"/>
      <c r="AV1" s="65"/>
      <c r="AW1" s="65"/>
      <c r="AX1" s="65"/>
      <c r="AY1" s="65"/>
      <c r="AZ1" s="65"/>
      <c r="BA1" s="65"/>
      <c r="BB1" s="65"/>
      <c r="BC1" s="66"/>
      <c r="BD1" s="62"/>
      <c r="BE1" s="62"/>
      <c r="BF1" s="62"/>
      <c r="BG1" s="62"/>
      <c r="BH1" s="62"/>
      <c r="BI1" s="62"/>
    </row>
    <row r="2" spans="1:61" x14ac:dyDescent="0.25">
      <c r="A2" s="61"/>
      <c r="B2" s="61"/>
      <c r="C2" s="62"/>
      <c r="D2" s="63"/>
      <c r="E2" s="64"/>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6"/>
      <c r="BD2" s="62"/>
      <c r="BE2" s="62"/>
      <c r="BF2" s="62"/>
      <c r="BG2" s="62"/>
      <c r="BH2" s="62"/>
      <c r="BI2" s="62"/>
    </row>
    <row r="3" spans="1:61" ht="47.25" x14ac:dyDescent="0.25">
      <c r="A3" s="68"/>
      <c r="B3" s="68"/>
      <c r="C3" s="221" t="s">
        <v>244</v>
      </c>
      <c r="D3" s="69" t="s">
        <v>245</v>
      </c>
      <c r="E3" s="70" t="s">
        <v>246</v>
      </c>
      <c r="F3" s="221" t="s">
        <v>247</v>
      </c>
      <c r="G3" s="295" t="s">
        <v>248</v>
      </c>
      <c r="H3" s="295"/>
      <c r="I3" s="295" t="s">
        <v>249</v>
      </c>
      <c r="J3" s="295"/>
      <c r="K3" s="295" t="s">
        <v>250</v>
      </c>
      <c r="L3" s="295"/>
      <c r="M3" s="295" t="s">
        <v>251</v>
      </c>
      <c r="N3" s="295"/>
      <c r="O3" s="295" t="s">
        <v>252</v>
      </c>
      <c r="P3" s="295"/>
      <c r="Q3" s="295" t="s">
        <v>253</v>
      </c>
      <c r="R3" s="295"/>
      <c r="S3" s="295" t="s">
        <v>254</v>
      </c>
      <c r="T3" s="295"/>
      <c r="U3" s="295" t="s">
        <v>255</v>
      </c>
      <c r="V3" s="295"/>
      <c r="W3" s="295" t="s">
        <v>256</v>
      </c>
      <c r="X3" s="295"/>
      <c r="Y3" s="295" t="s">
        <v>257</v>
      </c>
      <c r="Z3" s="295"/>
      <c r="AA3" s="295" t="s">
        <v>258</v>
      </c>
      <c r="AB3" s="295"/>
      <c r="AC3" s="295" t="s">
        <v>259</v>
      </c>
      <c r="AD3" s="295"/>
      <c r="AE3" s="295" t="s">
        <v>260</v>
      </c>
      <c r="AF3" s="295"/>
      <c r="AG3" s="295" t="s">
        <v>261</v>
      </c>
      <c r="AH3" s="295"/>
      <c r="AI3" s="295" t="s">
        <v>262</v>
      </c>
      <c r="AJ3" s="295"/>
      <c r="AK3" s="295" t="s">
        <v>263</v>
      </c>
      <c r="AL3" s="295"/>
      <c r="AM3" s="295" t="s">
        <v>264</v>
      </c>
      <c r="AN3" s="295"/>
      <c r="AO3" s="295" t="s">
        <v>265</v>
      </c>
      <c r="AP3" s="295"/>
      <c r="AQ3" s="295" t="s">
        <v>266</v>
      </c>
      <c r="AR3" s="295"/>
      <c r="AS3" s="295" t="s">
        <v>267</v>
      </c>
      <c r="AT3" s="295"/>
      <c r="AU3" s="295" t="s">
        <v>268</v>
      </c>
      <c r="AV3" s="295"/>
      <c r="AW3" s="295" t="s">
        <v>269</v>
      </c>
      <c r="AX3" s="295"/>
      <c r="AY3" s="295" t="s">
        <v>270</v>
      </c>
      <c r="AZ3" s="295"/>
      <c r="BA3" s="295" t="s">
        <v>271</v>
      </c>
      <c r="BB3" s="295"/>
      <c r="BC3" s="71"/>
      <c r="BD3" s="72" t="s">
        <v>272</v>
      </c>
      <c r="BE3" s="72" t="s">
        <v>273</v>
      </c>
      <c r="BF3" s="72" t="s">
        <v>274</v>
      </c>
      <c r="BG3" s="72" t="s">
        <v>275</v>
      </c>
      <c r="BH3" s="72" t="s">
        <v>276</v>
      </c>
      <c r="BI3" s="72" t="s">
        <v>277</v>
      </c>
    </row>
    <row r="4" spans="1:61" x14ac:dyDescent="0.25">
      <c r="A4" s="73" t="s">
        <v>278</v>
      </c>
      <c r="B4" s="73"/>
      <c r="C4" s="74"/>
      <c r="D4" s="69"/>
      <c r="E4" s="70"/>
      <c r="F4" s="221"/>
      <c r="G4" s="221" t="s">
        <v>279</v>
      </c>
      <c r="H4" s="221" t="s">
        <v>280</v>
      </c>
      <c r="I4" s="221" t="s">
        <v>279</v>
      </c>
      <c r="J4" s="221" t="s">
        <v>280</v>
      </c>
      <c r="K4" s="221" t="s">
        <v>279</v>
      </c>
      <c r="L4" s="221" t="s">
        <v>280</v>
      </c>
      <c r="M4" s="221" t="s">
        <v>279</v>
      </c>
      <c r="N4" s="221" t="s">
        <v>280</v>
      </c>
      <c r="O4" s="221" t="s">
        <v>279</v>
      </c>
      <c r="P4" s="221" t="s">
        <v>280</v>
      </c>
      <c r="Q4" s="221" t="s">
        <v>279</v>
      </c>
      <c r="R4" s="221" t="s">
        <v>280</v>
      </c>
      <c r="S4" s="221" t="s">
        <v>279</v>
      </c>
      <c r="T4" s="221" t="s">
        <v>280</v>
      </c>
      <c r="U4" s="221" t="s">
        <v>279</v>
      </c>
      <c r="V4" s="221" t="s">
        <v>280</v>
      </c>
      <c r="W4" s="221" t="s">
        <v>279</v>
      </c>
      <c r="X4" s="221" t="s">
        <v>280</v>
      </c>
      <c r="Y4" s="221" t="s">
        <v>279</v>
      </c>
      <c r="Z4" s="221" t="s">
        <v>280</v>
      </c>
      <c r="AA4" s="221" t="s">
        <v>279</v>
      </c>
      <c r="AB4" s="221" t="s">
        <v>280</v>
      </c>
      <c r="AC4" s="221" t="s">
        <v>279</v>
      </c>
      <c r="AD4" s="221" t="s">
        <v>280</v>
      </c>
      <c r="AE4" s="221" t="s">
        <v>279</v>
      </c>
      <c r="AF4" s="221" t="s">
        <v>280</v>
      </c>
      <c r="AG4" s="221" t="s">
        <v>279</v>
      </c>
      <c r="AH4" s="221" t="s">
        <v>280</v>
      </c>
      <c r="AI4" s="221" t="s">
        <v>279</v>
      </c>
      <c r="AJ4" s="221" t="s">
        <v>280</v>
      </c>
      <c r="AK4" s="221" t="s">
        <v>279</v>
      </c>
      <c r="AL4" s="221" t="s">
        <v>280</v>
      </c>
      <c r="AM4" s="221" t="s">
        <v>279</v>
      </c>
      <c r="AN4" s="221" t="s">
        <v>280</v>
      </c>
      <c r="AO4" s="221" t="s">
        <v>279</v>
      </c>
      <c r="AP4" s="221" t="s">
        <v>280</v>
      </c>
      <c r="AQ4" s="221" t="s">
        <v>279</v>
      </c>
      <c r="AR4" s="221" t="s">
        <v>280</v>
      </c>
      <c r="AS4" s="221" t="s">
        <v>279</v>
      </c>
      <c r="AT4" s="221" t="s">
        <v>280</v>
      </c>
      <c r="AU4" s="221" t="s">
        <v>279</v>
      </c>
      <c r="AV4" s="221" t="s">
        <v>280</v>
      </c>
      <c r="AW4" s="221" t="s">
        <v>279</v>
      </c>
      <c r="AX4" s="221" t="s">
        <v>280</v>
      </c>
      <c r="AY4" s="221" t="s">
        <v>279</v>
      </c>
      <c r="AZ4" s="221" t="s">
        <v>280</v>
      </c>
      <c r="BA4" s="221" t="s">
        <v>279</v>
      </c>
      <c r="BB4" s="221" t="s">
        <v>280</v>
      </c>
      <c r="BC4" s="71"/>
      <c r="BD4" s="72"/>
      <c r="BE4" s="72"/>
      <c r="BF4" s="72"/>
      <c r="BG4" s="72"/>
      <c r="BH4" s="108"/>
      <c r="BI4" s="72"/>
    </row>
    <row r="5" spans="1:61" x14ac:dyDescent="0.25">
      <c r="A5" s="75" t="s">
        <v>281</v>
      </c>
      <c r="B5" s="75"/>
      <c r="C5" s="76">
        <v>0</v>
      </c>
      <c r="D5" s="77"/>
      <c r="E5" s="78"/>
      <c r="F5" s="79">
        <f>D5+E5</f>
        <v>0</v>
      </c>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66"/>
      <c r="BD5" s="97">
        <f>F5+G5+I5+K5+M5+O5+Q5+S5+U5+W5+Y5+AA5+AC5+AE5+AG5+AI5</f>
        <v>0</v>
      </c>
      <c r="BE5" s="97"/>
      <c r="BF5" s="97">
        <f>BD5+BE5</f>
        <v>0</v>
      </c>
      <c r="BG5" s="97">
        <f>H5+J5+L5+N5+P5+R5+T5+V5+X5+Z5+AB5+AD5+AF5+AH5+AJ5+AL5+AN5+AP5+AR5+AT5+AV5+AX5+AZ5+BB5</f>
        <v>0</v>
      </c>
      <c r="BH5" s="110" t="str">
        <f>IF(BF5=0,"-",BG5/BF5)</f>
        <v>-</v>
      </c>
      <c r="BI5" s="97">
        <f>BF5-BG5</f>
        <v>0</v>
      </c>
    </row>
    <row r="6" spans="1:61" x14ac:dyDescent="0.25">
      <c r="A6" s="75" t="s">
        <v>282</v>
      </c>
      <c r="B6" s="75"/>
      <c r="C6" s="76"/>
      <c r="D6" s="77"/>
      <c r="E6" s="78"/>
      <c r="F6" s="79">
        <f>D6+E6</f>
        <v>0</v>
      </c>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66"/>
      <c r="BD6" s="97">
        <f t="shared" ref="BD6:BD23" si="0">E6+G6+I6+K6+M6+O6+Q6+S6+U6+W6+Y6+AA6+AC6+AE6+AG6+AI6</f>
        <v>0</v>
      </c>
      <c r="BE6" s="97"/>
      <c r="BF6" s="97">
        <f>BD6+BE6</f>
        <v>0</v>
      </c>
      <c r="BG6" s="97">
        <f>H6+J6+L6+N6+P6+R6+T6+V6+X6+Z6+AB6+AD6+AF6+AH6+AJ6+AL6+AN6+AP6+AR6+AT6+AV6+AX6+AZ6+BB6</f>
        <v>0</v>
      </c>
      <c r="BH6" s="110" t="str">
        <f t="shared" ref="BH6:BH23" si="1">IF(BF6=0,"-",BG6/BF6)</f>
        <v>-</v>
      </c>
      <c r="BI6" s="97">
        <f t="shared" ref="BI6:BI23" si="2">BF6-BG6</f>
        <v>0</v>
      </c>
    </row>
    <row r="7" spans="1:61" x14ac:dyDescent="0.25">
      <c r="A7" s="75" t="s">
        <v>283</v>
      </c>
      <c r="B7" s="75"/>
      <c r="C7" s="76"/>
      <c r="D7" s="77"/>
      <c r="E7" s="78"/>
      <c r="F7" s="79">
        <f>D7+E7</f>
        <v>0</v>
      </c>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66"/>
      <c r="BD7" s="97">
        <f t="shared" si="0"/>
        <v>0</v>
      </c>
      <c r="BE7" s="97"/>
      <c r="BF7" s="97">
        <f t="shared" ref="BF7:BF23" si="3">BD7+BE7</f>
        <v>0</v>
      </c>
      <c r="BG7" s="97">
        <f t="shared" ref="BG7:BG23" si="4">H7+J7+L7+N7+P7+R7+T7+V7+X7+Z7+AB7+AD7+AF7+AH7+AJ7+AL7+AN7+AP7+AR7+AT7+AV7+AX7+AZ7+BB7</f>
        <v>0</v>
      </c>
      <c r="BH7" s="110" t="str">
        <f t="shared" si="1"/>
        <v>-</v>
      </c>
      <c r="BI7" s="97">
        <f t="shared" si="2"/>
        <v>0</v>
      </c>
    </row>
    <row r="8" spans="1:61" x14ac:dyDescent="0.25">
      <c r="A8" s="75" t="s">
        <v>187</v>
      </c>
      <c r="B8" s="75"/>
      <c r="C8" s="76"/>
      <c r="D8" s="77"/>
      <c r="E8" s="78"/>
      <c r="F8" s="79">
        <f>D8+E8</f>
        <v>0</v>
      </c>
      <c r="G8" s="80"/>
      <c r="H8" s="80"/>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66"/>
      <c r="BD8" s="97">
        <f t="shared" si="0"/>
        <v>0</v>
      </c>
      <c r="BE8" s="97"/>
      <c r="BF8" s="97">
        <f t="shared" si="3"/>
        <v>0</v>
      </c>
      <c r="BG8" s="97">
        <f t="shared" si="4"/>
        <v>0</v>
      </c>
      <c r="BH8" s="110" t="str">
        <f t="shared" si="1"/>
        <v>-</v>
      </c>
      <c r="BI8" s="97">
        <f t="shared" si="2"/>
        <v>0</v>
      </c>
    </row>
    <row r="9" spans="1:61" x14ac:dyDescent="0.25">
      <c r="A9" s="75" t="s">
        <v>284</v>
      </c>
      <c r="B9" s="75" t="s">
        <v>285</v>
      </c>
      <c r="C9" s="76"/>
      <c r="D9" s="77"/>
      <c r="E9" s="78"/>
      <c r="F9" s="79">
        <f>D9+E9</f>
        <v>0</v>
      </c>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66"/>
      <c r="BD9" s="97">
        <f t="shared" si="0"/>
        <v>0</v>
      </c>
      <c r="BE9" s="97"/>
      <c r="BF9" s="97">
        <f t="shared" si="3"/>
        <v>0</v>
      </c>
      <c r="BG9" s="97">
        <f t="shared" si="4"/>
        <v>0</v>
      </c>
      <c r="BH9" s="110" t="str">
        <f t="shared" si="1"/>
        <v>-</v>
      </c>
      <c r="BI9" s="97">
        <f t="shared" si="2"/>
        <v>0</v>
      </c>
    </row>
    <row r="10" spans="1:61" x14ac:dyDescent="0.25">
      <c r="A10" s="75" t="s">
        <v>286</v>
      </c>
      <c r="B10" s="81">
        <v>0</v>
      </c>
      <c r="C10" s="76"/>
      <c r="D10" s="77"/>
      <c r="E10" s="78"/>
      <c r="F10" s="79">
        <f t="shared" ref="F10:F23" si="5">D10+E10</f>
        <v>0</v>
      </c>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0"/>
      <c r="AY10" s="80"/>
      <c r="AZ10" s="80"/>
      <c r="BA10" s="80"/>
      <c r="BB10" s="80"/>
      <c r="BC10" s="66"/>
      <c r="BD10" s="97">
        <f t="shared" si="0"/>
        <v>0</v>
      </c>
      <c r="BE10" s="97"/>
      <c r="BF10" s="97">
        <f t="shared" si="3"/>
        <v>0</v>
      </c>
      <c r="BG10" s="97">
        <f t="shared" si="4"/>
        <v>0</v>
      </c>
      <c r="BH10" s="110" t="str">
        <f t="shared" si="1"/>
        <v>-</v>
      </c>
      <c r="BI10" s="97">
        <f t="shared" si="2"/>
        <v>0</v>
      </c>
    </row>
    <row r="11" spans="1:61" x14ac:dyDescent="0.25">
      <c r="A11" s="75" t="s">
        <v>287</v>
      </c>
      <c r="B11" s="82">
        <v>0</v>
      </c>
      <c r="C11" s="76"/>
      <c r="D11" s="77"/>
      <c r="E11" s="78"/>
      <c r="F11" s="79">
        <f t="shared" si="5"/>
        <v>0</v>
      </c>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c r="AY11" s="80"/>
      <c r="AZ11" s="80"/>
      <c r="BA11" s="80"/>
      <c r="BB11" s="80"/>
      <c r="BC11" s="66"/>
      <c r="BD11" s="97">
        <f t="shared" si="0"/>
        <v>0</v>
      </c>
      <c r="BE11" s="97"/>
      <c r="BF11" s="97">
        <f t="shared" si="3"/>
        <v>0</v>
      </c>
      <c r="BG11" s="97">
        <f t="shared" si="4"/>
        <v>0</v>
      </c>
      <c r="BH11" s="110" t="str">
        <f t="shared" si="1"/>
        <v>-</v>
      </c>
      <c r="BI11" s="97">
        <f t="shared" si="2"/>
        <v>0</v>
      </c>
    </row>
    <row r="12" spans="1:61" x14ac:dyDescent="0.25">
      <c r="A12" s="75" t="s">
        <v>287</v>
      </c>
      <c r="B12" s="82">
        <v>0</v>
      </c>
      <c r="C12" s="76"/>
      <c r="D12" s="77"/>
      <c r="E12" s="78"/>
      <c r="F12" s="79">
        <f t="shared" si="5"/>
        <v>0</v>
      </c>
      <c r="G12" s="80"/>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0"/>
      <c r="AU12" s="80"/>
      <c r="AV12" s="80"/>
      <c r="AW12" s="80"/>
      <c r="AX12" s="80"/>
      <c r="AY12" s="80"/>
      <c r="AZ12" s="80"/>
      <c r="BA12" s="80"/>
      <c r="BB12" s="80"/>
      <c r="BC12" s="66"/>
      <c r="BD12" s="97">
        <f t="shared" si="0"/>
        <v>0</v>
      </c>
      <c r="BE12" s="97"/>
      <c r="BF12" s="97">
        <f t="shared" si="3"/>
        <v>0</v>
      </c>
      <c r="BG12" s="97">
        <f t="shared" si="4"/>
        <v>0</v>
      </c>
      <c r="BH12" s="110" t="str">
        <f t="shared" si="1"/>
        <v>-</v>
      </c>
      <c r="BI12" s="97">
        <f t="shared" si="2"/>
        <v>0</v>
      </c>
    </row>
    <row r="13" spans="1:61" x14ac:dyDescent="0.25">
      <c r="A13" s="75" t="s">
        <v>288</v>
      </c>
      <c r="B13" s="75"/>
      <c r="C13" s="76"/>
      <c r="D13" s="77"/>
      <c r="E13" s="78"/>
      <c r="F13" s="79">
        <f t="shared" si="5"/>
        <v>0</v>
      </c>
      <c r="G13" s="80"/>
      <c r="H13" s="80"/>
      <c r="I13" s="80"/>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80"/>
      <c r="AU13" s="80"/>
      <c r="AV13" s="80"/>
      <c r="AW13" s="80"/>
      <c r="AX13" s="80"/>
      <c r="AY13" s="80"/>
      <c r="AZ13" s="80"/>
      <c r="BA13" s="80"/>
      <c r="BB13" s="80"/>
      <c r="BC13" s="66"/>
      <c r="BD13" s="97">
        <f t="shared" si="0"/>
        <v>0</v>
      </c>
      <c r="BE13" s="97"/>
      <c r="BF13" s="97">
        <f t="shared" si="3"/>
        <v>0</v>
      </c>
      <c r="BG13" s="97">
        <f t="shared" si="4"/>
        <v>0</v>
      </c>
      <c r="BH13" s="110" t="str">
        <f t="shared" si="1"/>
        <v>-</v>
      </c>
      <c r="BI13" s="97">
        <f t="shared" si="2"/>
        <v>0</v>
      </c>
    </row>
    <row r="14" spans="1:61" x14ac:dyDescent="0.25">
      <c r="A14" s="75" t="s">
        <v>289</v>
      </c>
      <c r="B14" s="81">
        <v>0</v>
      </c>
      <c r="C14" s="76"/>
      <c r="D14" s="77"/>
      <c r="E14" s="78"/>
      <c r="F14" s="79">
        <f t="shared" si="5"/>
        <v>0</v>
      </c>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c r="AZ14" s="80"/>
      <c r="BA14" s="80"/>
      <c r="BB14" s="80"/>
      <c r="BC14" s="66"/>
      <c r="BD14" s="97">
        <f t="shared" si="0"/>
        <v>0</v>
      </c>
      <c r="BE14" s="97"/>
      <c r="BF14" s="97">
        <f t="shared" si="3"/>
        <v>0</v>
      </c>
      <c r="BG14" s="97">
        <f t="shared" si="4"/>
        <v>0</v>
      </c>
      <c r="BH14" s="110" t="str">
        <f t="shared" si="1"/>
        <v>-</v>
      </c>
      <c r="BI14" s="97">
        <f t="shared" si="2"/>
        <v>0</v>
      </c>
    </row>
    <row r="15" spans="1:61" x14ac:dyDescent="0.25">
      <c r="A15" s="75" t="s">
        <v>289</v>
      </c>
      <c r="B15" s="81">
        <v>0</v>
      </c>
      <c r="C15" s="76"/>
      <c r="D15" s="77"/>
      <c r="E15" s="78"/>
      <c r="F15" s="79">
        <f t="shared" si="5"/>
        <v>0</v>
      </c>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0"/>
      <c r="AX15" s="80"/>
      <c r="AY15" s="80"/>
      <c r="AZ15" s="80"/>
      <c r="BA15" s="80"/>
      <c r="BB15" s="80"/>
      <c r="BC15" s="66"/>
      <c r="BD15" s="97">
        <f t="shared" si="0"/>
        <v>0</v>
      </c>
      <c r="BE15" s="97"/>
      <c r="BF15" s="97">
        <f t="shared" si="3"/>
        <v>0</v>
      </c>
      <c r="BG15" s="97">
        <f t="shared" si="4"/>
        <v>0</v>
      </c>
      <c r="BH15" s="110" t="str">
        <f t="shared" si="1"/>
        <v>-</v>
      </c>
      <c r="BI15" s="97">
        <f t="shared" si="2"/>
        <v>0</v>
      </c>
    </row>
    <row r="16" spans="1:61" x14ac:dyDescent="0.25">
      <c r="A16" s="75" t="s">
        <v>289</v>
      </c>
      <c r="B16" s="81">
        <v>0</v>
      </c>
      <c r="C16" s="76"/>
      <c r="D16" s="77"/>
      <c r="E16" s="78"/>
      <c r="F16" s="79">
        <f>D16+E16</f>
        <v>0</v>
      </c>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0"/>
      <c r="AX16" s="80"/>
      <c r="AY16" s="80"/>
      <c r="AZ16" s="80"/>
      <c r="BA16" s="80"/>
      <c r="BB16" s="80"/>
      <c r="BC16" s="66"/>
      <c r="BD16" s="97">
        <f t="shared" si="0"/>
        <v>0</v>
      </c>
      <c r="BE16" s="97"/>
      <c r="BF16" s="97">
        <f t="shared" si="3"/>
        <v>0</v>
      </c>
      <c r="BG16" s="97">
        <f t="shared" si="4"/>
        <v>0</v>
      </c>
      <c r="BH16" s="110" t="str">
        <f t="shared" si="1"/>
        <v>-</v>
      </c>
      <c r="BI16" s="97">
        <f t="shared" si="2"/>
        <v>0</v>
      </c>
    </row>
    <row r="17" spans="1:61" x14ac:dyDescent="0.25">
      <c r="A17" s="75" t="s">
        <v>289</v>
      </c>
      <c r="B17" s="81">
        <v>0</v>
      </c>
      <c r="C17" s="76"/>
      <c r="D17" s="77"/>
      <c r="E17" s="78"/>
      <c r="F17" s="79">
        <f t="shared" ref="F17:F19" si="6">D17+E17</f>
        <v>0</v>
      </c>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66"/>
      <c r="BD17" s="97">
        <f t="shared" si="0"/>
        <v>0</v>
      </c>
      <c r="BE17" s="97"/>
      <c r="BF17" s="97">
        <f t="shared" si="3"/>
        <v>0</v>
      </c>
      <c r="BG17" s="97">
        <f t="shared" si="4"/>
        <v>0</v>
      </c>
      <c r="BH17" s="110" t="str">
        <f t="shared" si="1"/>
        <v>-</v>
      </c>
      <c r="BI17" s="97">
        <f t="shared" si="2"/>
        <v>0</v>
      </c>
    </row>
    <row r="18" spans="1:61" x14ac:dyDescent="0.25">
      <c r="A18" s="75" t="s">
        <v>290</v>
      </c>
      <c r="B18" s="81"/>
      <c r="C18" s="76"/>
      <c r="D18" s="77"/>
      <c r="E18" s="78"/>
      <c r="F18" s="79">
        <f t="shared" si="6"/>
        <v>0</v>
      </c>
      <c r="G18" s="80"/>
      <c r="H18" s="80"/>
      <c r="I18" s="80"/>
      <c r="J18" s="80"/>
      <c r="K18" s="80"/>
      <c r="L18" s="80"/>
      <c r="M18" s="80"/>
      <c r="N18" s="80"/>
      <c r="O18" s="80"/>
      <c r="P18" s="80"/>
      <c r="Q18" s="80"/>
      <c r="R18" s="80"/>
      <c r="S18" s="80"/>
      <c r="T18" s="80"/>
      <c r="U18" s="80"/>
      <c r="V18" s="80"/>
      <c r="W18" s="80"/>
      <c r="X18" s="80"/>
      <c r="Y18" s="80"/>
      <c r="Z18" s="80"/>
      <c r="AA18" s="80"/>
      <c r="AB18" s="80"/>
      <c r="AC18" s="80"/>
      <c r="AD18" s="83"/>
      <c r="AG18" s="80"/>
      <c r="AH18" s="80"/>
      <c r="AI18" s="80"/>
      <c r="AJ18" s="80"/>
      <c r="AK18" s="80"/>
      <c r="AL18" s="80"/>
      <c r="AM18" s="80"/>
      <c r="AN18" s="80"/>
      <c r="AO18" s="80"/>
      <c r="AP18" s="80"/>
      <c r="AQ18" s="80"/>
      <c r="AR18" s="80"/>
      <c r="AS18" s="80"/>
      <c r="AT18" s="80"/>
      <c r="AU18" s="80"/>
      <c r="AV18" s="80"/>
      <c r="AW18" s="80"/>
      <c r="AX18" s="80"/>
      <c r="AY18" s="80"/>
      <c r="AZ18" s="80"/>
      <c r="BA18" s="80"/>
      <c r="BB18" s="80"/>
      <c r="BC18" s="66"/>
      <c r="BD18" s="97">
        <f t="shared" si="0"/>
        <v>0</v>
      </c>
      <c r="BE18" s="97"/>
      <c r="BF18" s="97">
        <f t="shared" si="3"/>
        <v>0</v>
      </c>
      <c r="BG18" s="97">
        <f t="shared" si="4"/>
        <v>0</v>
      </c>
      <c r="BH18" s="110" t="str">
        <f t="shared" si="1"/>
        <v>-</v>
      </c>
      <c r="BI18" s="97">
        <f t="shared" si="2"/>
        <v>0</v>
      </c>
    </row>
    <row r="19" spans="1:61" x14ac:dyDescent="0.25">
      <c r="A19" s="75" t="s">
        <v>291</v>
      </c>
      <c r="B19" s="84" t="e">
        <v>#VALUE!</v>
      </c>
      <c r="C19" s="76"/>
      <c r="D19" s="77"/>
      <c r="E19" s="78"/>
      <c r="F19" s="79">
        <f t="shared" si="6"/>
        <v>0</v>
      </c>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0"/>
      <c r="BA19" s="80"/>
      <c r="BB19" s="80"/>
      <c r="BC19" s="66"/>
      <c r="BD19" s="97">
        <f t="shared" si="0"/>
        <v>0</v>
      </c>
      <c r="BE19" s="97"/>
      <c r="BF19" s="97">
        <f t="shared" si="3"/>
        <v>0</v>
      </c>
      <c r="BG19" s="97">
        <f t="shared" si="4"/>
        <v>0</v>
      </c>
      <c r="BH19" s="110" t="str">
        <f t="shared" si="1"/>
        <v>-</v>
      </c>
      <c r="BI19" s="97">
        <f t="shared" si="2"/>
        <v>0</v>
      </c>
    </row>
    <row r="20" spans="1:61" x14ac:dyDescent="0.25">
      <c r="A20" s="75" t="s">
        <v>291</v>
      </c>
      <c r="B20" s="84" t="e">
        <v>#VALUE!</v>
      </c>
      <c r="C20" s="76"/>
      <c r="D20" s="77"/>
      <c r="E20" s="78"/>
      <c r="F20" s="79">
        <f t="shared" si="5"/>
        <v>0</v>
      </c>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c r="AT20" s="80"/>
      <c r="AU20" s="80"/>
      <c r="AV20" s="80"/>
      <c r="AW20" s="80"/>
      <c r="AX20" s="80"/>
      <c r="AY20" s="80"/>
      <c r="AZ20" s="80"/>
      <c r="BA20" s="80"/>
      <c r="BB20" s="80"/>
      <c r="BC20" s="66"/>
      <c r="BD20" s="97">
        <f t="shared" si="0"/>
        <v>0</v>
      </c>
      <c r="BE20" s="97"/>
      <c r="BF20" s="97">
        <f t="shared" si="3"/>
        <v>0</v>
      </c>
      <c r="BG20" s="97">
        <f t="shared" si="4"/>
        <v>0</v>
      </c>
      <c r="BH20" s="110" t="str">
        <f t="shared" si="1"/>
        <v>-</v>
      </c>
      <c r="BI20" s="97">
        <f t="shared" si="2"/>
        <v>0</v>
      </c>
    </row>
    <row r="21" spans="1:61" x14ac:dyDescent="0.25">
      <c r="A21" s="75" t="s">
        <v>292</v>
      </c>
      <c r="B21" s="84">
        <v>0</v>
      </c>
      <c r="C21" s="76"/>
      <c r="D21" s="77"/>
      <c r="E21" s="78"/>
      <c r="F21" s="79">
        <f t="shared" si="5"/>
        <v>0</v>
      </c>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80"/>
      <c r="AS21" s="80"/>
      <c r="AT21" s="80"/>
      <c r="AU21" s="80"/>
      <c r="AV21" s="80"/>
      <c r="AW21" s="80"/>
      <c r="AX21" s="80"/>
      <c r="AY21" s="80"/>
      <c r="AZ21" s="80"/>
      <c r="BA21" s="80"/>
      <c r="BB21" s="80"/>
      <c r="BC21" s="66"/>
      <c r="BD21" s="97">
        <f t="shared" si="0"/>
        <v>0</v>
      </c>
      <c r="BE21" s="97"/>
      <c r="BF21" s="97">
        <f t="shared" si="3"/>
        <v>0</v>
      </c>
      <c r="BG21" s="97">
        <f t="shared" si="4"/>
        <v>0</v>
      </c>
      <c r="BH21" s="110" t="str">
        <f t="shared" si="1"/>
        <v>-</v>
      </c>
      <c r="BI21" s="97">
        <f t="shared" si="2"/>
        <v>0</v>
      </c>
    </row>
    <row r="22" spans="1:61" x14ac:dyDescent="0.25">
      <c r="A22" s="75" t="s">
        <v>293</v>
      </c>
      <c r="B22" s="84" t="s">
        <v>294</v>
      </c>
      <c r="C22" s="76"/>
      <c r="D22" s="77"/>
      <c r="E22" s="78"/>
      <c r="F22" s="79">
        <f t="shared" si="5"/>
        <v>0</v>
      </c>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c r="AU22" s="80"/>
      <c r="AV22" s="80"/>
      <c r="AW22" s="80"/>
      <c r="AX22" s="80"/>
      <c r="AY22" s="80"/>
      <c r="AZ22" s="80"/>
      <c r="BA22" s="80"/>
      <c r="BB22" s="80"/>
      <c r="BC22" s="66"/>
      <c r="BD22" s="97">
        <f t="shared" si="0"/>
        <v>0</v>
      </c>
      <c r="BE22" s="97"/>
      <c r="BF22" s="97">
        <f t="shared" si="3"/>
        <v>0</v>
      </c>
      <c r="BG22" s="97">
        <f t="shared" si="4"/>
        <v>0</v>
      </c>
      <c r="BH22" s="110" t="str">
        <f t="shared" si="1"/>
        <v>-</v>
      </c>
      <c r="BI22" s="97">
        <f t="shared" si="2"/>
        <v>0</v>
      </c>
    </row>
    <row r="23" spans="1:61" x14ac:dyDescent="0.25">
      <c r="A23" s="75" t="s">
        <v>295</v>
      </c>
      <c r="B23" s="84">
        <v>0</v>
      </c>
      <c r="C23" s="76"/>
      <c r="D23" s="77"/>
      <c r="E23" s="78"/>
      <c r="F23" s="79">
        <f t="shared" si="5"/>
        <v>0</v>
      </c>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80"/>
      <c r="AS23" s="80"/>
      <c r="AT23" s="80"/>
      <c r="AU23" s="80"/>
      <c r="AV23" s="80"/>
      <c r="AW23" s="80"/>
      <c r="AX23" s="80"/>
      <c r="AY23" s="80"/>
      <c r="AZ23" s="80"/>
      <c r="BA23" s="80"/>
      <c r="BB23" s="80"/>
      <c r="BC23" s="66"/>
      <c r="BD23" s="97">
        <f t="shared" si="0"/>
        <v>0</v>
      </c>
      <c r="BE23" s="97"/>
      <c r="BF23" s="97">
        <f t="shared" si="3"/>
        <v>0</v>
      </c>
      <c r="BG23" s="97">
        <f t="shared" si="4"/>
        <v>0</v>
      </c>
      <c r="BH23" s="110" t="str">
        <f t="shared" si="1"/>
        <v>-</v>
      </c>
      <c r="BI23" s="97">
        <f t="shared" si="2"/>
        <v>0</v>
      </c>
    </row>
    <row r="24" spans="1:61" ht="16.5" thickBot="1" x14ac:dyDescent="0.3">
      <c r="A24" s="85" t="s">
        <v>296</v>
      </c>
      <c r="B24" s="85"/>
      <c r="C24" s="86">
        <v>18373478</v>
      </c>
      <c r="D24" s="87">
        <f t="shared" ref="D24:BA24" si="7">SUM(D5:D23)</f>
        <v>0</v>
      </c>
      <c r="E24" s="88">
        <f t="shared" si="7"/>
        <v>0</v>
      </c>
      <c r="F24" s="89">
        <f t="shared" si="7"/>
        <v>0</v>
      </c>
      <c r="G24" s="89">
        <f>SUM(G5:G23)</f>
        <v>0</v>
      </c>
      <c r="H24" s="89">
        <f>SUM(H5:H23)</f>
        <v>0</v>
      </c>
      <c r="I24" s="89">
        <f t="shared" si="7"/>
        <v>0</v>
      </c>
      <c r="J24" s="89">
        <f>SUM(J5:J23)</f>
        <v>0</v>
      </c>
      <c r="K24" s="89">
        <f t="shared" si="7"/>
        <v>0</v>
      </c>
      <c r="L24" s="89">
        <f>SUM(L5:L23)</f>
        <v>0</v>
      </c>
      <c r="M24" s="89">
        <f t="shared" si="7"/>
        <v>0</v>
      </c>
      <c r="N24" s="89">
        <f>SUM(N5:N23)</f>
        <v>0</v>
      </c>
      <c r="O24" s="89">
        <f t="shared" si="7"/>
        <v>0</v>
      </c>
      <c r="P24" s="89">
        <f>SUM(P5:P23)</f>
        <v>0</v>
      </c>
      <c r="Q24" s="89">
        <f t="shared" si="7"/>
        <v>0</v>
      </c>
      <c r="R24" s="89">
        <f>SUM(R5:R23)</f>
        <v>0</v>
      </c>
      <c r="S24" s="89">
        <f t="shared" si="7"/>
        <v>0</v>
      </c>
      <c r="T24" s="89">
        <f>SUM(T5:T23)</f>
        <v>0</v>
      </c>
      <c r="U24" s="89">
        <f t="shared" si="7"/>
        <v>0</v>
      </c>
      <c r="V24" s="89">
        <f>SUM(V5:V23)</f>
        <v>0</v>
      </c>
      <c r="W24" s="89">
        <f t="shared" si="7"/>
        <v>0</v>
      </c>
      <c r="X24" s="89">
        <f>SUM(X5:X23)</f>
        <v>0</v>
      </c>
      <c r="Y24" s="89">
        <f t="shared" si="7"/>
        <v>0</v>
      </c>
      <c r="Z24" s="89">
        <f>SUM(Z5:Z23)</f>
        <v>0</v>
      </c>
      <c r="AA24" s="89">
        <f t="shared" si="7"/>
        <v>0</v>
      </c>
      <c r="AB24" s="89">
        <f>SUM(AB5:AB23)</f>
        <v>0</v>
      </c>
      <c r="AC24" s="89">
        <f t="shared" si="7"/>
        <v>0</v>
      </c>
      <c r="AD24" s="89">
        <f>SUM(AD5:AD23)</f>
        <v>0</v>
      </c>
      <c r="AE24" s="89">
        <f t="shared" si="7"/>
        <v>0</v>
      </c>
      <c r="AF24" s="89">
        <f>SUM(AF5:AF23)</f>
        <v>0</v>
      </c>
      <c r="AG24" s="89">
        <f t="shared" si="7"/>
        <v>0</v>
      </c>
      <c r="AH24" s="89">
        <f>SUM(AH5:AH23)</f>
        <v>0</v>
      </c>
      <c r="AI24" s="89">
        <f t="shared" si="7"/>
        <v>0</v>
      </c>
      <c r="AJ24" s="89">
        <f>SUM(AJ5:AJ23)</f>
        <v>0</v>
      </c>
      <c r="AK24" s="89">
        <f t="shared" si="7"/>
        <v>0</v>
      </c>
      <c r="AL24" s="89"/>
      <c r="AM24" s="89">
        <f t="shared" si="7"/>
        <v>0</v>
      </c>
      <c r="AN24" s="89"/>
      <c r="AO24" s="89">
        <f t="shared" si="7"/>
        <v>0</v>
      </c>
      <c r="AP24" s="89"/>
      <c r="AQ24" s="89">
        <f t="shared" si="7"/>
        <v>0</v>
      </c>
      <c r="AR24" s="89"/>
      <c r="AS24" s="89">
        <f t="shared" si="7"/>
        <v>0</v>
      </c>
      <c r="AT24" s="89"/>
      <c r="AU24" s="89">
        <f t="shared" si="7"/>
        <v>0</v>
      </c>
      <c r="AV24" s="89"/>
      <c r="AW24" s="89">
        <f t="shared" si="7"/>
        <v>0</v>
      </c>
      <c r="AX24" s="89"/>
      <c r="AY24" s="89">
        <f t="shared" si="7"/>
        <v>0</v>
      </c>
      <c r="AZ24" s="89"/>
      <c r="BA24" s="89">
        <f t="shared" si="7"/>
        <v>0</v>
      </c>
      <c r="BB24" s="89"/>
      <c r="BC24" s="66"/>
      <c r="BD24" s="90">
        <f>SUM(BD5:BD23)</f>
        <v>0</v>
      </c>
      <c r="BE24" s="90">
        <f>SUM(BE5:BE23)</f>
        <v>0</v>
      </c>
      <c r="BF24" s="90">
        <f>SUM(BF5:BF23)</f>
        <v>0</v>
      </c>
      <c r="BG24" s="90">
        <f>SUM(BG5:BG23)</f>
        <v>0</v>
      </c>
      <c r="BH24" s="112"/>
      <c r="BI24" s="90">
        <f>SUM(BI5:BI23)</f>
        <v>0</v>
      </c>
    </row>
    <row r="25" spans="1:61" ht="16.5" thickTop="1" x14ac:dyDescent="0.25">
      <c r="A25" s="66"/>
      <c r="B25" s="66"/>
      <c r="C25" s="62"/>
      <c r="D25" s="91"/>
      <c r="E25" s="92"/>
      <c r="F25" s="65"/>
      <c r="G25" s="65"/>
      <c r="H25" s="65"/>
      <c r="I25" s="65"/>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5"/>
      <c r="AK25" s="65"/>
      <c r="AL25" s="65"/>
      <c r="AM25" s="65"/>
      <c r="AN25" s="65"/>
      <c r="AO25" s="65"/>
      <c r="AP25" s="65"/>
      <c r="AQ25" s="65"/>
      <c r="AR25" s="65"/>
      <c r="AS25" s="65"/>
      <c r="AT25" s="65"/>
      <c r="AU25" s="65"/>
      <c r="AV25" s="65"/>
      <c r="AW25" s="65"/>
      <c r="AX25" s="65"/>
      <c r="AY25" s="65"/>
      <c r="AZ25" s="65"/>
      <c r="BA25" s="65"/>
      <c r="BB25" s="65"/>
      <c r="BC25" s="66"/>
      <c r="BD25" s="62"/>
      <c r="BE25" s="62"/>
      <c r="BF25" s="62"/>
      <c r="BG25" s="62"/>
      <c r="BH25" s="62"/>
      <c r="BI25" s="62"/>
    </row>
    <row r="26" spans="1:61" x14ac:dyDescent="0.25">
      <c r="A26" s="73" t="s">
        <v>297</v>
      </c>
      <c r="B26" s="73"/>
      <c r="C26" s="62"/>
      <c r="D26" s="91"/>
      <c r="E26" s="92"/>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6"/>
      <c r="BD26" s="62"/>
      <c r="BE26" s="62"/>
      <c r="BF26" s="62"/>
      <c r="BG26" s="62"/>
      <c r="BH26" s="62"/>
      <c r="BI26" s="62"/>
    </row>
    <row r="27" spans="1:61" x14ac:dyDescent="0.25">
      <c r="A27" s="85" t="s">
        <v>298</v>
      </c>
      <c r="B27" s="85"/>
      <c r="C27" s="62"/>
      <c r="D27" s="91"/>
      <c r="E27" s="92"/>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6"/>
      <c r="BD27" s="62"/>
      <c r="BE27" s="62"/>
      <c r="BF27" s="62"/>
      <c r="BG27" s="62"/>
      <c r="BH27" s="62"/>
      <c r="BI27" s="62"/>
    </row>
    <row r="28" spans="1:61" x14ac:dyDescent="0.25">
      <c r="A28" s="81" t="s">
        <v>190</v>
      </c>
      <c r="B28" s="81"/>
      <c r="C28" s="93"/>
      <c r="D28" s="94"/>
      <c r="E28" s="95"/>
      <c r="F28" s="79">
        <f>D28+E28</f>
        <v>0</v>
      </c>
      <c r="G28" s="96"/>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66"/>
      <c r="BD28" s="97">
        <f>SUM(F28:O28)</f>
        <v>0</v>
      </c>
      <c r="BE28" s="97"/>
      <c r="BF28" s="97">
        <f t="shared" ref="BF28:BF76" si="8">BD28+BE28</f>
        <v>0</v>
      </c>
      <c r="BG28" s="97">
        <f t="shared" ref="BG28:BG76" si="9">H28+J28+L28+N28+P28+R28+T28+V28+X28+Z28+AB28+AD28+AF28+AH28+AJ28+AL28+AN28+AP28+AR28+AT28+AV28+AX28+AZ28+BB28</f>
        <v>0</v>
      </c>
      <c r="BH28" s="110" t="str">
        <f t="shared" ref="BH28:BH76" si="10">IF(BF28=0,"-",BG28/BF28)</f>
        <v>-</v>
      </c>
      <c r="BI28" s="97">
        <f t="shared" ref="BI28:BI76" si="11">BF28-BG28</f>
        <v>0</v>
      </c>
    </row>
    <row r="29" spans="1:61" x14ac:dyDescent="0.25">
      <c r="A29" s="81" t="s">
        <v>299</v>
      </c>
      <c r="B29" s="81"/>
      <c r="C29" s="93"/>
      <c r="D29" s="94"/>
      <c r="E29" s="95"/>
      <c r="F29" s="79">
        <f>D29+E29</f>
        <v>0</v>
      </c>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66"/>
      <c r="BD29" s="97">
        <f>SUM(F29:O29)</f>
        <v>0</v>
      </c>
      <c r="BE29" s="97"/>
      <c r="BF29" s="97">
        <f t="shared" si="8"/>
        <v>0</v>
      </c>
      <c r="BG29" s="97">
        <f t="shared" si="9"/>
        <v>0</v>
      </c>
      <c r="BH29" s="110" t="str">
        <f t="shared" si="10"/>
        <v>-</v>
      </c>
      <c r="BI29" s="97">
        <f t="shared" si="11"/>
        <v>0</v>
      </c>
    </row>
    <row r="30" spans="1:61" x14ac:dyDescent="0.25">
      <c r="A30" s="81" t="s">
        <v>300</v>
      </c>
      <c r="B30" s="81"/>
      <c r="C30" s="93"/>
      <c r="D30" s="94"/>
      <c r="E30" s="95"/>
      <c r="F30" s="79">
        <f>D30+E30</f>
        <v>0</v>
      </c>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66"/>
      <c r="BD30" s="97">
        <f>SUM(F30:AG30)</f>
        <v>0</v>
      </c>
      <c r="BE30" s="97"/>
      <c r="BF30" s="97">
        <f t="shared" si="8"/>
        <v>0</v>
      </c>
      <c r="BG30" s="97">
        <f t="shared" si="9"/>
        <v>0</v>
      </c>
      <c r="BH30" s="110" t="str">
        <f t="shared" si="10"/>
        <v>-</v>
      </c>
      <c r="BI30" s="97">
        <f t="shared" si="11"/>
        <v>0</v>
      </c>
    </row>
    <row r="31" spans="1:61" x14ac:dyDescent="0.25">
      <c r="A31" s="81" t="s">
        <v>301</v>
      </c>
      <c r="B31" s="81"/>
      <c r="C31" s="93"/>
      <c r="D31" s="94"/>
      <c r="E31" s="95"/>
      <c r="F31" s="79">
        <f>D31+E31</f>
        <v>0</v>
      </c>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109"/>
      <c r="AI31" s="96"/>
      <c r="AJ31" s="96"/>
      <c r="AK31" s="96"/>
      <c r="AL31" s="96"/>
      <c r="AM31" s="96"/>
      <c r="AN31" s="96"/>
      <c r="AO31" s="96"/>
      <c r="AP31" s="96"/>
      <c r="AQ31" s="96"/>
      <c r="AR31" s="96"/>
      <c r="AS31" s="96"/>
      <c r="AT31" s="96"/>
      <c r="AU31" s="96"/>
      <c r="AV31" s="96"/>
      <c r="AW31" s="96"/>
      <c r="AX31" s="96"/>
      <c r="AY31" s="96"/>
      <c r="AZ31" s="96"/>
      <c r="BA31" s="96"/>
      <c r="BB31" s="96"/>
      <c r="BC31" s="66"/>
      <c r="BD31" s="97">
        <f>SUM(F31:AG31)</f>
        <v>0</v>
      </c>
      <c r="BE31" s="97"/>
      <c r="BF31" s="97">
        <f t="shared" si="8"/>
        <v>0</v>
      </c>
      <c r="BG31" s="97">
        <f t="shared" si="9"/>
        <v>0</v>
      </c>
      <c r="BH31" s="110" t="str">
        <f t="shared" si="10"/>
        <v>-</v>
      </c>
      <c r="BI31" s="97">
        <f t="shared" si="11"/>
        <v>0</v>
      </c>
    </row>
    <row r="32" spans="1:61" x14ac:dyDescent="0.25">
      <c r="A32" s="98" t="s">
        <v>302</v>
      </c>
      <c r="B32" s="98"/>
      <c r="C32" s="93"/>
      <c r="D32" s="94"/>
      <c r="E32" s="95"/>
      <c r="F32" s="79">
        <f>D32+E32</f>
        <v>0</v>
      </c>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6"/>
      <c r="AN32" s="96"/>
      <c r="AO32" s="96"/>
      <c r="AP32" s="96"/>
      <c r="AQ32" s="96"/>
      <c r="AR32" s="96"/>
      <c r="AS32" s="96"/>
      <c r="AT32" s="96"/>
      <c r="AU32" s="96"/>
      <c r="AV32" s="96"/>
      <c r="AW32" s="96"/>
      <c r="AX32" s="96"/>
      <c r="AY32" s="96"/>
      <c r="AZ32" s="96"/>
      <c r="BA32" s="96"/>
      <c r="BB32" s="96"/>
      <c r="BC32" s="66"/>
      <c r="BD32" s="97">
        <f>SUM(F32:O32)</f>
        <v>0</v>
      </c>
      <c r="BE32" s="97"/>
      <c r="BF32" s="97">
        <f t="shared" si="8"/>
        <v>0</v>
      </c>
      <c r="BG32" s="97">
        <f t="shared" si="9"/>
        <v>0</v>
      </c>
      <c r="BH32" s="110" t="str">
        <f t="shared" si="10"/>
        <v>-</v>
      </c>
      <c r="BI32" s="97">
        <f t="shared" si="11"/>
        <v>0</v>
      </c>
    </row>
    <row r="33" spans="1:61" x14ac:dyDescent="0.25">
      <c r="A33" s="85" t="s">
        <v>303</v>
      </c>
      <c r="B33" s="85"/>
      <c r="C33" s="62"/>
      <c r="D33" s="91"/>
      <c r="E33" s="92"/>
      <c r="F33" s="65"/>
      <c r="G33" s="65"/>
      <c r="H33" s="65"/>
      <c r="I33" s="65"/>
      <c r="J33" s="65"/>
      <c r="K33" s="65"/>
      <c r="L33" s="65"/>
      <c r="M33" s="65"/>
      <c r="N33" s="65"/>
      <c r="O33" s="65"/>
      <c r="P33" s="65"/>
      <c r="Q33" s="65"/>
      <c r="R33" s="65"/>
      <c r="S33" s="65"/>
      <c r="T33" s="65"/>
      <c r="U33" s="65"/>
      <c r="V33" s="65"/>
      <c r="W33" s="65"/>
      <c r="X33" s="65"/>
      <c r="Y33" s="65"/>
      <c r="Z33" s="65"/>
      <c r="AA33" s="65"/>
      <c r="AB33" s="65"/>
      <c r="AC33" s="65"/>
      <c r="AD33" s="65"/>
      <c r="AE33" s="65"/>
      <c r="AF33" s="65"/>
      <c r="AG33" s="65"/>
      <c r="AH33" s="65"/>
      <c r="AI33" s="65"/>
      <c r="AJ33" s="65"/>
      <c r="AK33" s="65"/>
      <c r="AL33" s="65"/>
      <c r="AM33" s="65"/>
      <c r="AN33" s="65"/>
      <c r="AO33" s="65"/>
      <c r="AP33" s="65"/>
      <c r="AQ33" s="65"/>
      <c r="AR33" s="65"/>
      <c r="AS33" s="65"/>
      <c r="AT33" s="65"/>
      <c r="AU33" s="65"/>
      <c r="AV33" s="65"/>
      <c r="AW33" s="65"/>
      <c r="AX33" s="65"/>
      <c r="AY33" s="65"/>
      <c r="AZ33" s="65"/>
      <c r="BA33" s="65"/>
      <c r="BB33" s="65"/>
      <c r="BC33" s="66"/>
      <c r="BD33" s="62"/>
      <c r="BE33" s="62"/>
      <c r="BF33" s="62"/>
      <c r="BG33" s="62"/>
      <c r="BH33" s="62"/>
      <c r="BI33" s="62"/>
    </row>
    <row r="34" spans="1:61" x14ac:dyDescent="0.25">
      <c r="A34" s="81" t="s">
        <v>304</v>
      </c>
      <c r="B34" s="81"/>
      <c r="C34" s="93"/>
      <c r="D34" s="94"/>
      <c r="E34" s="95"/>
      <c r="F34" s="79">
        <f t="shared" ref="F34:F40" si="12">+D34+E34</f>
        <v>0</v>
      </c>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M34" s="96"/>
      <c r="AN34" s="96"/>
      <c r="AO34" s="96"/>
      <c r="AP34" s="96"/>
      <c r="AQ34" s="96"/>
      <c r="AR34" s="96"/>
      <c r="AS34" s="96"/>
      <c r="AT34" s="96"/>
      <c r="AU34" s="96"/>
      <c r="AV34" s="96"/>
      <c r="AW34" s="96"/>
      <c r="AX34" s="96"/>
      <c r="AY34" s="96"/>
      <c r="AZ34" s="96"/>
      <c r="BA34" s="96"/>
      <c r="BB34" s="96"/>
      <c r="BC34" s="66"/>
      <c r="BD34" s="97">
        <f t="shared" ref="BD34:BD40" si="13">SUM(F34:O34)</f>
        <v>0</v>
      </c>
      <c r="BE34" s="97"/>
      <c r="BF34" s="97">
        <f t="shared" si="8"/>
        <v>0</v>
      </c>
      <c r="BG34" s="97">
        <f t="shared" si="9"/>
        <v>0</v>
      </c>
      <c r="BH34" s="110" t="str">
        <f t="shared" si="10"/>
        <v>-</v>
      </c>
      <c r="BI34" s="97">
        <f t="shared" si="11"/>
        <v>0</v>
      </c>
    </row>
    <row r="35" spans="1:61" x14ac:dyDescent="0.25">
      <c r="A35" s="81" t="s">
        <v>305</v>
      </c>
      <c r="B35" s="81"/>
      <c r="C35" s="93"/>
      <c r="D35" s="94"/>
      <c r="E35" s="95"/>
      <c r="F35" s="79">
        <f t="shared" si="12"/>
        <v>0</v>
      </c>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c r="AM35" s="96"/>
      <c r="AN35" s="96"/>
      <c r="AO35" s="96"/>
      <c r="AP35" s="96"/>
      <c r="AQ35" s="96"/>
      <c r="AR35" s="96"/>
      <c r="AS35" s="96"/>
      <c r="AT35" s="96"/>
      <c r="AU35" s="96"/>
      <c r="AV35" s="96"/>
      <c r="AW35" s="96"/>
      <c r="AX35" s="96"/>
      <c r="AY35" s="96"/>
      <c r="AZ35" s="96"/>
      <c r="BA35" s="96"/>
      <c r="BB35" s="96"/>
      <c r="BC35" s="66"/>
      <c r="BD35" s="97">
        <f t="shared" si="13"/>
        <v>0</v>
      </c>
      <c r="BE35" s="97"/>
      <c r="BF35" s="97">
        <f t="shared" si="8"/>
        <v>0</v>
      </c>
      <c r="BG35" s="97">
        <f t="shared" si="9"/>
        <v>0</v>
      </c>
      <c r="BH35" s="110" t="str">
        <f t="shared" si="10"/>
        <v>-</v>
      </c>
      <c r="BI35" s="97">
        <f t="shared" si="11"/>
        <v>0</v>
      </c>
    </row>
    <row r="36" spans="1:61" x14ac:dyDescent="0.25">
      <c r="A36" s="81" t="s">
        <v>306</v>
      </c>
      <c r="B36" s="81"/>
      <c r="C36" s="93"/>
      <c r="D36" s="94"/>
      <c r="E36" s="95"/>
      <c r="F36" s="79">
        <f t="shared" si="12"/>
        <v>0</v>
      </c>
      <c r="G36" s="96"/>
      <c r="H36" s="96"/>
      <c r="I36" s="96"/>
      <c r="J36" s="96"/>
      <c r="K36" s="96"/>
      <c r="L36" s="96"/>
      <c r="M36" s="96"/>
      <c r="N36" s="96"/>
      <c r="O36" s="96"/>
      <c r="P36" s="96"/>
      <c r="Q36" s="96"/>
      <c r="R36" s="96"/>
      <c r="S36" s="96"/>
      <c r="T36" s="96"/>
      <c r="U36" s="96"/>
      <c r="V36" s="96"/>
      <c r="W36" s="96"/>
      <c r="X36" s="96"/>
      <c r="Y36" s="96"/>
      <c r="Z36" s="96"/>
      <c r="AA36" s="96"/>
      <c r="AB36" s="96"/>
      <c r="AC36" s="96"/>
      <c r="AD36" s="96"/>
      <c r="AE36" s="96"/>
      <c r="AF36" s="96"/>
      <c r="AG36" s="96"/>
      <c r="AH36" s="96"/>
      <c r="AI36" s="96"/>
      <c r="AJ36" s="96"/>
      <c r="AK36" s="96"/>
      <c r="AL36" s="96"/>
      <c r="AM36" s="96"/>
      <c r="AN36" s="96"/>
      <c r="AO36" s="96"/>
      <c r="AP36" s="96"/>
      <c r="AQ36" s="96"/>
      <c r="AR36" s="96"/>
      <c r="AS36" s="96"/>
      <c r="AT36" s="96"/>
      <c r="AU36" s="96"/>
      <c r="AV36" s="96"/>
      <c r="AW36" s="96"/>
      <c r="AX36" s="96"/>
      <c r="AY36" s="96"/>
      <c r="AZ36" s="96"/>
      <c r="BA36" s="96"/>
      <c r="BB36" s="96"/>
      <c r="BC36" s="66"/>
      <c r="BD36" s="97">
        <f t="shared" si="13"/>
        <v>0</v>
      </c>
      <c r="BE36" s="97"/>
      <c r="BF36" s="97">
        <f t="shared" si="8"/>
        <v>0</v>
      </c>
      <c r="BG36" s="97">
        <f t="shared" si="9"/>
        <v>0</v>
      </c>
      <c r="BH36" s="110" t="str">
        <f t="shared" si="10"/>
        <v>-</v>
      </c>
      <c r="BI36" s="97">
        <f t="shared" si="11"/>
        <v>0</v>
      </c>
    </row>
    <row r="37" spans="1:61" x14ac:dyDescent="0.25">
      <c r="A37" s="99" t="s">
        <v>307</v>
      </c>
      <c r="B37" s="98"/>
      <c r="C37" s="93"/>
      <c r="D37" s="94"/>
      <c r="E37" s="95"/>
      <c r="F37" s="79">
        <f t="shared" si="12"/>
        <v>0</v>
      </c>
      <c r="G37" s="96"/>
      <c r="H37" s="96"/>
      <c r="I37" s="96"/>
      <c r="J37" s="96"/>
      <c r="K37" s="96"/>
      <c r="L37" s="96"/>
      <c r="M37" s="96"/>
      <c r="N37" s="96"/>
      <c r="O37" s="96"/>
      <c r="P37" s="96"/>
      <c r="Q37" s="96"/>
      <c r="R37" s="96"/>
      <c r="S37" s="96"/>
      <c r="T37" s="96"/>
      <c r="U37" s="96"/>
      <c r="V37" s="96"/>
      <c r="W37" s="96"/>
      <c r="X37" s="96"/>
      <c r="Y37" s="96"/>
      <c r="Z37" s="96"/>
      <c r="AA37" s="96"/>
      <c r="AB37" s="96"/>
      <c r="AC37" s="96"/>
      <c r="AD37" s="96"/>
      <c r="AE37" s="96"/>
      <c r="AF37" s="96"/>
      <c r="AG37" s="96"/>
      <c r="AH37" s="96"/>
      <c r="AI37" s="96"/>
      <c r="AJ37" s="96"/>
      <c r="AK37" s="96"/>
      <c r="AL37" s="96"/>
      <c r="AM37" s="96"/>
      <c r="AN37" s="96"/>
      <c r="AO37" s="96"/>
      <c r="AP37" s="96"/>
      <c r="AQ37" s="96"/>
      <c r="AR37" s="96"/>
      <c r="AS37" s="96"/>
      <c r="AT37" s="96"/>
      <c r="AU37" s="96"/>
      <c r="AV37" s="96"/>
      <c r="AW37" s="96"/>
      <c r="AX37" s="96"/>
      <c r="AY37" s="96"/>
      <c r="AZ37" s="96"/>
      <c r="BA37" s="96"/>
      <c r="BB37" s="96"/>
      <c r="BC37" s="66"/>
      <c r="BD37" s="97">
        <f t="shared" si="13"/>
        <v>0</v>
      </c>
      <c r="BE37" s="97"/>
      <c r="BF37" s="97">
        <f t="shared" si="8"/>
        <v>0</v>
      </c>
      <c r="BG37" s="97">
        <f t="shared" si="9"/>
        <v>0</v>
      </c>
      <c r="BH37" s="110" t="str">
        <f t="shared" si="10"/>
        <v>-</v>
      </c>
      <c r="BI37" s="97">
        <f t="shared" si="11"/>
        <v>0</v>
      </c>
    </row>
    <row r="38" spans="1:61" x14ac:dyDescent="0.25">
      <c r="A38" s="99" t="s">
        <v>308</v>
      </c>
      <c r="B38" s="98"/>
      <c r="C38" s="93"/>
      <c r="D38" s="94"/>
      <c r="E38" s="95"/>
      <c r="F38" s="79">
        <f t="shared" si="12"/>
        <v>0</v>
      </c>
      <c r="G38" s="96"/>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6"/>
      <c r="AN38" s="96"/>
      <c r="AO38" s="96"/>
      <c r="AP38" s="96"/>
      <c r="AQ38" s="96"/>
      <c r="AR38" s="96"/>
      <c r="AS38" s="96"/>
      <c r="AT38" s="96"/>
      <c r="AU38" s="96"/>
      <c r="AV38" s="96"/>
      <c r="AW38" s="96"/>
      <c r="AX38" s="96"/>
      <c r="AY38" s="96"/>
      <c r="AZ38" s="96"/>
      <c r="BA38" s="96"/>
      <c r="BB38" s="96"/>
      <c r="BC38" s="66"/>
      <c r="BD38" s="97">
        <f t="shared" si="13"/>
        <v>0</v>
      </c>
      <c r="BE38" s="97"/>
      <c r="BF38" s="97">
        <f t="shared" si="8"/>
        <v>0</v>
      </c>
      <c r="BG38" s="97">
        <f t="shared" si="9"/>
        <v>0</v>
      </c>
      <c r="BH38" s="110" t="str">
        <f t="shared" si="10"/>
        <v>-</v>
      </c>
      <c r="BI38" s="97">
        <f t="shared" si="11"/>
        <v>0</v>
      </c>
    </row>
    <row r="39" spans="1:61" x14ac:dyDescent="0.25">
      <c r="A39" s="99" t="s">
        <v>309</v>
      </c>
      <c r="B39" s="98"/>
      <c r="C39" s="93"/>
      <c r="D39" s="94"/>
      <c r="E39" s="95"/>
      <c r="F39" s="79">
        <f t="shared" si="12"/>
        <v>0</v>
      </c>
      <c r="G39" s="96"/>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66"/>
      <c r="BD39" s="97">
        <f t="shared" si="13"/>
        <v>0</v>
      </c>
      <c r="BE39" s="97"/>
      <c r="BF39" s="97">
        <f t="shared" si="8"/>
        <v>0</v>
      </c>
      <c r="BG39" s="97">
        <f t="shared" si="9"/>
        <v>0</v>
      </c>
      <c r="BH39" s="110" t="str">
        <f t="shared" si="10"/>
        <v>-</v>
      </c>
      <c r="BI39" s="97">
        <f t="shared" si="11"/>
        <v>0</v>
      </c>
    </row>
    <row r="40" spans="1:61" x14ac:dyDescent="0.25">
      <c r="A40" s="99" t="s">
        <v>309</v>
      </c>
      <c r="B40" s="98"/>
      <c r="C40" s="93"/>
      <c r="D40" s="94"/>
      <c r="E40" s="95"/>
      <c r="F40" s="79">
        <f t="shared" si="12"/>
        <v>0</v>
      </c>
      <c r="G40" s="96"/>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66"/>
      <c r="BD40" s="97">
        <f t="shared" si="13"/>
        <v>0</v>
      </c>
      <c r="BE40" s="97"/>
      <c r="BF40" s="97">
        <f t="shared" si="8"/>
        <v>0</v>
      </c>
      <c r="BG40" s="97">
        <f t="shared" si="9"/>
        <v>0</v>
      </c>
      <c r="BH40" s="110" t="str">
        <f t="shared" si="10"/>
        <v>-</v>
      </c>
      <c r="BI40" s="97">
        <f t="shared" si="11"/>
        <v>0</v>
      </c>
    </row>
    <row r="41" spans="1:61" x14ac:dyDescent="0.25">
      <c r="A41" s="85" t="s">
        <v>310</v>
      </c>
      <c r="B41" s="85"/>
      <c r="C41" s="62"/>
      <c r="D41" s="91"/>
      <c r="E41" s="92"/>
      <c r="F41" s="65"/>
      <c r="G41" s="65"/>
      <c r="H41" s="65"/>
      <c r="I41" s="65"/>
      <c r="J41" s="65"/>
      <c r="K41" s="65"/>
      <c r="L41" s="65"/>
      <c r="M41" s="65"/>
      <c r="N41" s="65"/>
      <c r="O41" s="65"/>
      <c r="P41" s="65"/>
      <c r="Q41" s="65"/>
      <c r="R41" s="65"/>
      <c r="S41" s="65"/>
      <c r="T41" s="65"/>
      <c r="U41" s="65"/>
      <c r="V41" s="65"/>
      <c r="W41" s="65"/>
      <c r="X41" s="65"/>
      <c r="Y41" s="65"/>
      <c r="Z41" s="65"/>
      <c r="AA41" s="65"/>
      <c r="AB41" s="65"/>
      <c r="AC41" s="65"/>
      <c r="AD41" s="65"/>
      <c r="AE41" s="65"/>
      <c r="AF41" s="65"/>
      <c r="AG41" s="65"/>
      <c r="AH41" s="65"/>
      <c r="AI41" s="65"/>
      <c r="AJ41" s="65"/>
      <c r="AK41" s="65"/>
      <c r="AL41" s="65"/>
      <c r="AM41" s="65"/>
      <c r="AN41" s="65"/>
      <c r="AO41" s="65"/>
      <c r="AP41" s="65"/>
      <c r="AQ41" s="65"/>
      <c r="AR41" s="65"/>
      <c r="AS41" s="65"/>
      <c r="AT41" s="65"/>
      <c r="AU41" s="65"/>
      <c r="AV41" s="65"/>
      <c r="AW41" s="65"/>
      <c r="AX41" s="65"/>
      <c r="AY41" s="65"/>
      <c r="AZ41" s="65"/>
      <c r="BA41" s="65"/>
      <c r="BB41" s="65"/>
      <c r="BC41" s="66"/>
      <c r="BD41" s="62"/>
      <c r="BE41" s="62"/>
      <c r="BF41" s="62"/>
      <c r="BG41" s="62"/>
      <c r="BH41" s="62"/>
      <c r="BI41" s="62"/>
    </row>
    <row r="42" spans="1:61" x14ac:dyDescent="0.25">
      <c r="A42" s="84" t="s">
        <v>311</v>
      </c>
      <c r="B42" s="81"/>
      <c r="C42" s="93"/>
      <c r="D42" s="94"/>
      <c r="E42" s="95"/>
      <c r="F42" s="79">
        <f t="shared" ref="F42:F50" si="14">+D42+E42</f>
        <v>0</v>
      </c>
      <c r="G42" s="96"/>
      <c r="H42" s="96"/>
      <c r="I42" s="96"/>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c r="AK42" s="96"/>
      <c r="AL42" s="96"/>
      <c r="AM42" s="96"/>
      <c r="AN42" s="96"/>
      <c r="AO42" s="96"/>
      <c r="AP42" s="96"/>
      <c r="AQ42" s="96"/>
      <c r="AR42" s="96"/>
      <c r="AS42" s="96"/>
      <c r="AT42" s="96"/>
      <c r="AU42" s="96"/>
      <c r="AV42" s="96"/>
      <c r="AW42" s="96"/>
      <c r="AX42" s="96"/>
      <c r="AY42" s="96"/>
      <c r="AZ42" s="96"/>
      <c r="BA42" s="96"/>
      <c r="BB42" s="96"/>
      <c r="BC42" s="66"/>
      <c r="BD42" s="97">
        <f t="shared" ref="BD42:BD50" si="15">SUM(F42:O42)</f>
        <v>0</v>
      </c>
      <c r="BE42" s="97"/>
      <c r="BF42" s="97">
        <f t="shared" si="8"/>
        <v>0</v>
      </c>
      <c r="BG42" s="97">
        <f t="shared" si="9"/>
        <v>0</v>
      </c>
      <c r="BH42" s="110" t="str">
        <f t="shared" si="10"/>
        <v>-</v>
      </c>
      <c r="BI42" s="97">
        <f t="shared" si="11"/>
        <v>0</v>
      </c>
    </row>
    <row r="43" spans="1:61" x14ac:dyDescent="0.25">
      <c r="A43" s="84" t="s">
        <v>197</v>
      </c>
      <c r="B43" s="81"/>
      <c r="C43" s="93"/>
      <c r="D43" s="94"/>
      <c r="E43" s="95"/>
      <c r="F43" s="79">
        <f t="shared" si="14"/>
        <v>0</v>
      </c>
      <c r="G43" s="100"/>
      <c r="H43" s="100"/>
      <c r="I43" s="100"/>
      <c r="J43" s="100"/>
      <c r="K43" s="100"/>
      <c r="L43" s="100"/>
      <c r="M43" s="100"/>
      <c r="N43" s="100"/>
      <c r="O43" s="100"/>
      <c r="P43" s="100"/>
      <c r="Q43" s="100"/>
      <c r="R43" s="100"/>
      <c r="S43" s="100"/>
      <c r="T43" s="100"/>
      <c r="U43" s="100"/>
      <c r="V43" s="100"/>
      <c r="W43" s="100"/>
      <c r="X43" s="100"/>
      <c r="Y43" s="100"/>
      <c r="Z43" s="100"/>
      <c r="AA43" s="100"/>
      <c r="AB43" s="100"/>
      <c r="AC43" s="100"/>
      <c r="AD43" s="100"/>
      <c r="AE43" s="100"/>
      <c r="AF43" s="100"/>
      <c r="AG43" s="100"/>
      <c r="AH43" s="100"/>
      <c r="AI43" s="101"/>
      <c r="AJ43" s="101"/>
      <c r="AK43" s="96"/>
      <c r="AL43" s="96"/>
      <c r="AM43" s="96"/>
      <c r="AN43" s="96"/>
      <c r="AO43" s="96"/>
      <c r="AP43" s="96"/>
      <c r="AQ43" s="96"/>
      <c r="AR43" s="96"/>
      <c r="AS43" s="96"/>
      <c r="AT43" s="96"/>
      <c r="AU43" s="96"/>
      <c r="AV43" s="96"/>
      <c r="AW43" s="96"/>
      <c r="AX43" s="96"/>
      <c r="AY43" s="96"/>
      <c r="AZ43" s="96"/>
      <c r="BA43" s="96"/>
      <c r="BB43" s="96"/>
      <c r="BC43" s="66"/>
      <c r="BD43" s="97">
        <f>SUM(F43:AG43)</f>
        <v>0</v>
      </c>
      <c r="BE43" s="97"/>
      <c r="BF43" s="97">
        <f t="shared" si="8"/>
        <v>0</v>
      </c>
      <c r="BG43" s="97">
        <f t="shared" si="9"/>
        <v>0</v>
      </c>
      <c r="BH43" s="110" t="str">
        <f t="shared" si="10"/>
        <v>-</v>
      </c>
      <c r="BI43" s="97">
        <f t="shared" si="11"/>
        <v>0</v>
      </c>
    </row>
    <row r="44" spans="1:61" x14ac:dyDescent="0.25">
      <c r="A44" s="84" t="s">
        <v>312</v>
      </c>
      <c r="B44" s="81"/>
      <c r="C44" s="93"/>
      <c r="D44" s="94"/>
      <c r="E44" s="95"/>
      <c r="F44" s="79">
        <f t="shared" si="14"/>
        <v>0</v>
      </c>
      <c r="G44" s="96"/>
      <c r="H44" s="96"/>
      <c r="I44" s="80"/>
      <c r="J44" s="80"/>
      <c r="K44" s="96"/>
      <c r="L44" s="96"/>
      <c r="M44" s="80"/>
      <c r="N44" s="80"/>
      <c r="O44" s="96"/>
      <c r="P44" s="96"/>
      <c r="Q44" s="80"/>
      <c r="R44" s="80"/>
      <c r="S44" s="96"/>
      <c r="T44" s="96"/>
      <c r="U44" s="96"/>
      <c r="V44" s="96"/>
      <c r="W44" s="96"/>
      <c r="X44" s="96"/>
      <c r="Y44" s="96"/>
      <c r="Z44" s="96"/>
      <c r="AA44" s="96"/>
      <c r="AB44" s="96"/>
      <c r="AC44" s="96"/>
      <c r="AD44" s="96"/>
      <c r="AE44" s="96"/>
      <c r="AF44" s="96"/>
      <c r="AG44" s="96"/>
      <c r="AH44" s="96"/>
      <c r="AI44" s="96"/>
      <c r="AJ44" s="96"/>
      <c r="AK44" s="96"/>
      <c r="AL44" s="96"/>
      <c r="AM44" s="96"/>
      <c r="AN44" s="96"/>
      <c r="AO44" s="96"/>
      <c r="AP44" s="96"/>
      <c r="AQ44" s="96"/>
      <c r="AR44" s="96"/>
      <c r="AS44" s="96"/>
      <c r="AT44" s="96"/>
      <c r="AU44" s="96"/>
      <c r="AV44" s="96"/>
      <c r="AW44" s="96"/>
      <c r="AX44" s="96"/>
      <c r="AY44" s="96"/>
      <c r="AZ44" s="96"/>
      <c r="BA44" s="96"/>
      <c r="BB44" s="96"/>
      <c r="BC44" s="66"/>
      <c r="BD44" s="97">
        <f t="shared" si="15"/>
        <v>0</v>
      </c>
      <c r="BE44" s="97"/>
      <c r="BF44" s="97">
        <f t="shared" si="8"/>
        <v>0</v>
      </c>
      <c r="BG44" s="97">
        <f t="shared" si="9"/>
        <v>0</v>
      </c>
      <c r="BH44" s="110" t="str">
        <f t="shared" si="10"/>
        <v>-</v>
      </c>
      <c r="BI44" s="97">
        <f t="shared" si="11"/>
        <v>0</v>
      </c>
    </row>
    <row r="45" spans="1:61" x14ac:dyDescent="0.25">
      <c r="A45" s="84" t="s">
        <v>313</v>
      </c>
      <c r="B45" s="81"/>
      <c r="C45" s="93"/>
      <c r="D45" s="94"/>
      <c r="E45" s="95"/>
      <c r="F45" s="79">
        <f t="shared" si="14"/>
        <v>0</v>
      </c>
      <c r="G45" s="96"/>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66"/>
      <c r="BD45" s="97">
        <f t="shared" si="15"/>
        <v>0</v>
      </c>
      <c r="BE45" s="97"/>
      <c r="BF45" s="97">
        <f t="shared" si="8"/>
        <v>0</v>
      </c>
      <c r="BG45" s="97">
        <f t="shared" si="9"/>
        <v>0</v>
      </c>
      <c r="BH45" s="110" t="str">
        <f t="shared" si="10"/>
        <v>-</v>
      </c>
      <c r="BI45" s="97">
        <f t="shared" si="11"/>
        <v>0</v>
      </c>
    </row>
    <row r="46" spans="1:61" x14ac:dyDescent="0.25">
      <c r="A46" s="84" t="s">
        <v>314</v>
      </c>
      <c r="B46" s="81"/>
      <c r="C46" s="93"/>
      <c r="D46" s="94"/>
      <c r="E46" s="95"/>
      <c r="F46" s="79">
        <f t="shared" si="14"/>
        <v>0</v>
      </c>
      <c r="G46" s="96"/>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66"/>
      <c r="BD46" s="97">
        <f t="shared" si="15"/>
        <v>0</v>
      </c>
      <c r="BE46" s="97"/>
      <c r="BF46" s="97">
        <f t="shared" si="8"/>
        <v>0</v>
      </c>
      <c r="BG46" s="97">
        <f t="shared" si="9"/>
        <v>0</v>
      </c>
      <c r="BH46" s="110" t="str">
        <f t="shared" si="10"/>
        <v>-</v>
      </c>
      <c r="BI46" s="97">
        <f t="shared" si="11"/>
        <v>0</v>
      </c>
    </row>
    <row r="47" spans="1:61" x14ac:dyDescent="0.25">
      <c r="A47" s="84" t="s">
        <v>315</v>
      </c>
      <c r="B47" s="81"/>
      <c r="C47" s="93"/>
      <c r="D47" s="94"/>
      <c r="E47" s="95"/>
      <c r="F47" s="79">
        <f t="shared" si="14"/>
        <v>0</v>
      </c>
      <c r="G47" s="96"/>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66"/>
      <c r="BD47" s="97">
        <f t="shared" si="15"/>
        <v>0</v>
      </c>
      <c r="BE47" s="97"/>
      <c r="BF47" s="97">
        <f t="shared" si="8"/>
        <v>0</v>
      </c>
      <c r="BG47" s="97">
        <f t="shared" si="9"/>
        <v>0</v>
      </c>
      <c r="BH47" s="110" t="str">
        <f t="shared" si="10"/>
        <v>-</v>
      </c>
      <c r="BI47" s="97">
        <f t="shared" si="11"/>
        <v>0</v>
      </c>
    </row>
    <row r="48" spans="1:61" x14ac:dyDescent="0.25">
      <c r="A48" s="84" t="s">
        <v>191</v>
      </c>
      <c r="B48" s="81"/>
      <c r="C48" s="93"/>
      <c r="D48" s="94"/>
      <c r="E48" s="95"/>
      <c r="F48" s="79">
        <f t="shared" si="14"/>
        <v>0</v>
      </c>
      <c r="G48" s="96"/>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66"/>
      <c r="BD48" s="97">
        <f t="shared" si="15"/>
        <v>0</v>
      </c>
      <c r="BE48" s="97"/>
      <c r="BF48" s="97">
        <f t="shared" si="8"/>
        <v>0</v>
      </c>
      <c r="BG48" s="97">
        <f t="shared" si="9"/>
        <v>0</v>
      </c>
      <c r="BH48" s="110" t="str">
        <f t="shared" si="10"/>
        <v>-</v>
      </c>
      <c r="BI48" s="97">
        <f t="shared" si="11"/>
        <v>0</v>
      </c>
    </row>
    <row r="49" spans="1:61" x14ac:dyDescent="0.25">
      <c r="A49" s="84" t="s">
        <v>316</v>
      </c>
      <c r="B49" s="81"/>
      <c r="C49" s="93"/>
      <c r="D49" s="94"/>
      <c r="E49" s="95"/>
      <c r="F49" s="79">
        <f t="shared" si="14"/>
        <v>0</v>
      </c>
      <c r="G49" s="96"/>
      <c r="H49" s="96"/>
      <c r="I49" s="96"/>
      <c r="J49" s="96"/>
      <c r="K49" s="96"/>
      <c r="L49" s="96"/>
      <c r="M49" s="96"/>
      <c r="N49" s="96"/>
      <c r="O49" s="96"/>
      <c r="P49" s="96"/>
      <c r="Q49" s="96"/>
      <c r="R49" s="96"/>
      <c r="S49" s="96"/>
      <c r="T49" s="96"/>
      <c r="U49" s="96"/>
      <c r="V49" s="96"/>
      <c r="W49" s="96"/>
      <c r="X49" s="96"/>
      <c r="Y49" s="96"/>
      <c r="Z49" s="96"/>
      <c r="AA49" s="96"/>
      <c r="AB49" s="96"/>
      <c r="AC49" s="96"/>
      <c r="AD49" s="96"/>
      <c r="AE49" s="96"/>
      <c r="AF49" s="96"/>
      <c r="AG49" s="96"/>
      <c r="AH49" s="96"/>
      <c r="AI49" s="96"/>
      <c r="AJ49" s="96"/>
      <c r="AK49" s="96"/>
      <c r="AL49" s="96"/>
      <c r="AM49" s="96"/>
      <c r="AN49" s="96"/>
      <c r="AO49" s="96"/>
      <c r="AP49" s="96"/>
      <c r="AQ49" s="96"/>
      <c r="AR49" s="96"/>
      <c r="AS49" s="96"/>
      <c r="AT49" s="96"/>
      <c r="AU49" s="96"/>
      <c r="AV49" s="96"/>
      <c r="AW49" s="96"/>
      <c r="AX49" s="96"/>
      <c r="AY49" s="96"/>
      <c r="AZ49" s="96"/>
      <c r="BA49" s="96"/>
      <c r="BB49" s="96"/>
      <c r="BC49" s="66"/>
      <c r="BD49" s="97">
        <f>SUM(F49:AG49)</f>
        <v>0</v>
      </c>
      <c r="BE49" s="97"/>
      <c r="BF49" s="97">
        <f t="shared" si="8"/>
        <v>0</v>
      </c>
      <c r="BG49" s="97">
        <f t="shared" si="9"/>
        <v>0</v>
      </c>
      <c r="BH49" s="110" t="str">
        <f t="shared" si="10"/>
        <v>-</v>
      </c>
      <c r="BI49" s="97">
        <f t="shared" si="11"/>
        <v>0</v>
      </c>
    </row>
    <row r="50" spans="1:61" x14ac:dyDescent="0.25">
      <c r="A50" s="84" t="s">
        <v>317</v>
      </c>
      <c r="B50" s="98"/>
      <c r="C50" s="93"/>
      <c r="D50" s="94"/>
      <c r="E50" s="95"/>
      <c r="F50" s="79">
        <f t="shared" si="14"/>
        <v>0</v>
      </c>
      <c r="G50" s="96"/>
      <c r="H50" s="96"/>
      <c r="I50" s="96"/>
      <c r="J50" s="96"/>
      <c r="K50" s="96"/>
      <c r="L50" s="96"/>
      <c r="M50" s="96"/>
      <c r="N50" s="96"/>
      <c r="O50" s="96"/>
      <c r="P50" s="96"/>
      <c r="Q50" s="96"/>
      <c r="R50" s="96"/>
      <c r="S50" s="96"/>
      <c r="T50" s="96"/>
      <c r="U50" s="96"/>
      <c r="V50" s="96"/>
      <c r="W50" s="96"/>
      <c r="X50" s="96"/>
      <c r="Y50" s="96"/>
      <c r="Z50" s="96"/>
      <c r="AA50" s="96"/>
      <c r="AB50" s="96"/>
      <c r="AC50" s="96"/>
      <c r="AD50" s="96"/>
      <c r="AE50" s="96"/>
      <c r="AF50" s="96"/>
      <c r="AG50" s="96"/>
      <c r="AH50" s="96"/>
      <c r="AI50" s="96"/>
      <c r="AJ50" s="96"/>
      <c r="AK50" s="96"/>
      <c r="AL50" s="96"/>
      <c r="AM50" s="96"/>
      <c r="AN50" s="96"/>
      <c r="AO50" s="96"/>
      <c r="AP50" s="96"/>
      <c r="AQ50" s="96"/>
      <c r="AR50" s="96"/>
      <c r="AS50" s="96"/>
      <c r="AT50" s="96"/>
      <c r="AU50" s="96"/>
      <c r="AV50" s="96"/>
      <c r="AW50" s="96"/>
      <c r="AX50" s="96"/>
      <c r="AY50" s="96"/>
      <c r="AZ50" s="96"/>
      <c r="BA50" s="96"/>
      <c r="BB50" s="96"/>
      <c r="BC50" s="66"/>
      <c r="BD50" s="97">
        <f t="shared" si="15"/>
        <v>0</v>
      </c>
      <c r="BE50" s="97"/>
      <c r="BF50" s="97">
        <f t="shared" si="8"/>
        <v>0</v>
      </c>
      <c r="BG50" s="97">
        <f t="shared" si="9"/>
        <v>0</v>
      </c>
      <c r="BH50" s="110" t="str">
        <f t="shared" si="10"/>
        <v>-</v>
      </c>
      <c r="BI50" s="97">
        <f t="shared" si="11"/>
        <v>0</v>
      </c>
    </row>
    <row r="51" spans="1:61" x14ac:dyDescent="0.25">
      <c r="A51" s="85" t="s">
        <v>318</v>
      </c>
      <c r="B51" s="85"/>
      <c r="C51" s="62"/>
      <c r="D51" s="91"/>
      <c r="E51" s="92"/>
      <c r="F51" s="65"/>
      <c r="G51" s="65"/>
      <c r="H51" s="65"/>
      <c r="I51" s="65"/>
      <c r="J51" s="65"/>
      <c r="K51" s="65"/>
      <c r="L51" s="65"/>
      <c r="M51" s="65"/>
      <c r="N51" s="65"/>
      <c r="O51" s="65"/>
      <c r="P51" s="65"/>
      <c r="Q51" s="65"/>
      <c r="R51" s="65"/>
      <c r="S51" s="65"/>
      <c r="T51" s="65"/>
      <c r="U51" s="65"/>
      <c r="V51" s="65"/>
      <c r="W51" s="65"/>
      <c r="X51" s="65"/>
      <c r="Y51" s="65"/>
      <c r="Z51" s="65"/>
      <c r="AA51" s="65"/>
      <c r="AB51" s="65"/>
      <c r="AC51" s="65"/>
      <c r="AD51" s="65"/>
      <c r="AE51" s="65"/>
      <c r="AF51" s="65"/>
      <c r="AG51" s="65"/>
      <c r="AH51" s="65"/>
      <c r="AI51" s="65"/>
      <c r="AJ51" s="65"/>
      <c r="AK51" s="65"/>
      <c r="AL51" s="65"/>
      <c r="AM51" s="65"/>
      <c r="AN51" s="65"/>
      <c r="AO51" s="65"/>
      <c r="AP51" s="65"/>
      <c r="AQ51" s="65"/>
      <c r="AR51" s="65"/>
      <c r="AS51" s="65"/>
      <c r="AT51" s="65"/>
      <c r="AU51" s="65"/>
      <c r="AV51" s="65"/>
      <c r="AW51" s="65"/>
      <c r="AX51" s="65"/>
      <c r="AY51" s="65"/>
      <c r="AZ51" s="65"/>
      <c r="BA51" s="65"/>
      <c r="BB51" s="65"/>
      <c r="BC51" s="66"/>
      <c r="BD51" s="62"/>
      <c r="BE51" s="62"/>
      <c r="BF51" s="62"/>
      <c r="BG51" s="62"/>
      <c r="BH51" s="62"/>
      <c r="BI51" s="62"/>
    </row>
    <row r="52" spans="1:61" x14ac:dyDescent="0.25">
      <c r="A52" s="84" t="s">
        <v>319</v>
      </c>
      <c r="B52" s="81"/>
      <c r="C52" s="93"/>
      <c r="D52" s="94"/>
      <c r="E52" s="95"/>
      <c r="F52" s="79">
        <f t="shared" ref="F52:F63" si="16">+D52+E52</f>
        <v>0</v>
      </c>
      <c r="G52" s="96"/>
      <c r="H52" s="96"/>
      <c r="I52" s="96"/>
      <c r="J52" s="96"/>
      <c r="K52" s="96"/>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96"/>
      <c r="AM52" s="96"/>
      <c r="AN52" s="96"/>
      <c r="AO52" s="96"/>
      <c r="AP52" s="96"/>
      <c r="AQ52" s="96"/>
      <c r="AR52" s="96"/>
      <c r="AS52" s="96"/>
      <c r="AT52" s="96"/>
      <c r="AU52" s="96"/>
      <c r="AV52" s="96"/>
      <c r="AW52" s="96"/>
      <c r="AX52" s="96"/>
      <c r="AY52" s="96"/>
      <c r="AZ52" s="96"/>
      <c r="BA52" s="96"/>
      <c r="BB52" s="96"/>
      <c r="BC52" s="66"/>
      <c r="BD52" s="97">
        <f t="shared" ref="BD52:BD63" si="17">SUM(F52:O52)</f>
        <v>0</v>
      </c>
      <c r="BE52" s="97"/>
      <c r="BF52" s="97">
        <f t="shared" si="8"/>
        <v>0</v>
      </c>
      <c r="BG52" s="97">
        <f t="shared" si="9"/>
        <v>0</v>
      </c>
      <c r="BH52" s="110" t="str">
        <f t="shared" si="10"/>
        <v>-</v>
      </c>
      <c r="BI52" s="97">
        <f t="shared" si="11"/>
        <v>0</v>
      </c>
    </row>
    <row r="53" spans="1:61" x14ac:dyDescent="0.25">
      <c r="A53" s="84" t="s">
        <v>320</v>
      </c>
      <c r="B53" s="81"/>
      <c r="C53" s="93"/>
      <c r="D53" s="94"/>
      <c r="E53" s="95"/>
      <c r="F53" s="79">
        <f t="shared" si="16"/>
        <v>0</v>
      </c>
      <c r="G53" s="96"/>
      <c r="H53" s="96"/>
      <c r="I53" s="96"/>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6"/>
      <c r="AM53" s="96"/>
      <c r="AN53" s="96"/>
      <c r="AO53" s="96"/>
      <c r="AP53" s="96"/>
      <c r="AQ53" s="96"/>
      <c r="AR53" s="96"/>
      <c r="AS53" s="96"/>
      <c r="AT53" s="96"/>
      <c r="AU53" s="96"/>
      <c r="AV53" s="96"/>
      <c r="AW53" s="96"/>
      <c r="AX53" s="96"/>
      <c r="AY53" s="96"/>
      <c r="AZ53" s="96"/>
      <c r="BA53" s="96"/>
      <c r="BB53" s="96"/>
      <c r="BC53" s="66"/>
      <c r="BD53" s="97">
        <f t="shared" si="17"/>
        <v>0</v>
      </c>
      <c r="BE53" s="97"/>
      <c r="BF53" s="97">
        <f t="shared" si="8"/>
        <v>0</v>
      </c>
      <c r="BG53" s="97">
        <f t="shared" si="9"/>
        <v>0</v>
      </c>
      <c r="BH53" s="110" t="str">
        <f t="shared" si="10"/>
        <v>-</v>
      </c>
      <c r="BI53" s="97">
        <f t="shared" si="11"/>
        <v>0</v>
      </c>
    </row>
    <row r="54" spans="1:61" x14ac:dyDescent="0.25">
      <c r="A54" s="84" t="s">
        <v>321</v>
      </c>
      <c r="B54" s="81"/>
      <c r="C54" s="93"/>
      <c r="D54" s="94"/>
      <c r="E54" s="95"/>
      <c r="F54" s="79">
        <f t="shared" si="16"/>
        <v>0</v>
      </c>
      <c r="G54" s="96"/>
      <c r="H54" s="96"/>
      <c r="I54" s="96"/>
      <c r="J54" s="96"/>
      <c r="K54" s="96"/>
      <c r="L54" s="96"/>
      <c r="M54" s="96"/>
      <c r="N54" s="96"/>
      <c r="O54" s="96"/>
      <c r="P54" s="96"/>
      <c r="Q54" s="96"/>
      <c r="R54" s="96"/>
      <c r="S54" s="96"/>
      <c r="T54" s="96"/>
      <c r="U54" s="96"/>
      <c r="V54" s="96"/>
      <c r="W54" s="96"/>
      <c r="X54" s="96"/>
      <c r="Y54" s="96"/>
      <c r="Z54" s="96"/>
      <c r="AA54" s="96"/>
      <c r="AB54" s="96"/>
      <c r="AC54" s="96"/>
      <c r="AD54" s="96"/>
      <c r="AE54" s="96"/>
      <c r="AF54" s="96"/>
      <c r="AG54" s="96"/>
      <c r="AH54" s="96"/>
      <c r="AI54" s="96"/>
      <c r="AJ54" s="96"/>
      <c r="AK54" s="96"/>
      <c r="AL54" s="96"/>
      <c r="AM54" s="96"/>
      <c r="AN54" s="96"/>
      <c r="AO54" s="96"/>
      <c r="AP54" s="96"/>
      <c r="AQ54" s="96"/>
      <c r="AR54" s="96"/>
      <c r="AS54" s="96"/>
      <c r="AT54" s="96"/>
      <c r="AU54" s="96"/>
      <c r="AV54" s="96"/>
      <c r="AW54" s="96"/>
      <c r="AX54" s="96"/>
      <c r="AY54" s="96"/>
      <c r="AZ54" s="96"/>
      <c r="BA54" s="96"/>
      <c r="BB54" s="96"/>
      <c r="BC54" s="66"/>
      <c r="BD54" s="97">
        <f t="shared" si="17"/>
        <v>0</v>
      </c>
      <c r="BE54" s="97"/>
      <c r="BF54" s="97">
        <f t="shared" si="8"/>
        <v>0</v>
      </c>
      <c r="BG54" s="97">
        <f t="shared" si="9"/>
        <v>0</v>
      </c>
      <c r="BH54" s="110" t="str">
        <f t="shared" si="10"/>
        <v>-</v>
      </c>
      <c r="BI54" s="97">
        <f t="shared" si="11"/>
        <v>0</v>
      </c>
    </row>
    <row r="55" spans="1:61" x14ac:dyDescent="0.25">
      <c r="A55" s="84" t="s">
        <v>322</v>
      </c>
      <c r="B55" s="81"/>
      <c r="C55" s="93"/>
      <c r="D55" s="94"/>
      <c r="E55" s="95"/>
      <c r="F55" s="79">
        <f t="shared" si="16"/>
        <v>0</v>
      </c>
      <c r="G55" s="96"/>
      <c r="H55" s="96"/>
      <c r="I55" s="96"/>
      <c r="J55" s="96"/>
      <c r="K55" s="96"/>
      <c r="L55" s="96"/>
      <c r="M55" s="96"/>
      <c r="N55" s="96"/>
      <c r="O55" s="96"/>
      <c r="P55" s="96"/>
      <c r="Q55" s="96"/>
      <c r="R55" s="96"/>
      <c r="S55" s="96"/>
      <c r="T55" s="96"/>
      <c r="U55" s="96"/>
      <c r="V55" s="96"/>
      <c r="W55" s="96"/>
      <c r="X55" s="96"/>
      <c r="Y55" s="96"/>
      <c r="Z55" s="96"/>
      <c r="AA55" s="96"/>
      <c r="AB55" s="96"/>
      <c r="AC55" s="96"/>
      <c r="AD55" s="96"/>
      <c r="AE55" s="96"/>
      <c r="AF55" s="96"/>
      <c r="AG55" s="96"/>
      <c r="AH55" s="96"/>
      <c r="AI55" s="96"/>
      <c r="AJ55" s="96"/>
      <c r="AK55" s="96"/>
      <c r="AL55" s="96"/>
      <c r="AM55" s="96"/>
      <c r="AN55" s="96"/>
      <c r="AO55" s="96"/>
      <c r="AP55" s="96"/>
      <c r="AQ55" s="96"/>
      <c r="AR55" s="96"/>
      <c r="AS55" s="96"/>
      <c r="AT55" s="96"/>
      <c r="AU55" s="96"/>
      <c r="AV55" s="96"/>
      <c r="AW55" s="96"/>
      <c r="AX55" s="96"/>
      <c r="AY55" s="96"/>
      <c r="AZ55" s="96"/>
      <c r="BA55" s="96"/>
      <c r="BB55" s="96"/>
      <c r="BC55" s="66"/>
      <c r="BD55" s="97">
        <f t="shared" si="17"/>
        <v>0</v>
      </c>
      <c r="BE55" s="97"/>
      <c r="BF55" s="97">
        <f t="shared" si="8"/>
        <v>0</v>
      </c>
      <c r="BG55" s="97">
        <f t="shared" si="9"/>
        <v>0</v>
      </c>
      <c r="BH55" s="110" t="str">
        <f t="shared" si="10"/>
        <v>-</v>
      </c>
      <c r="BI55" s="97">
        <f t="shared" si="11"/>
        <v>0</v>
      </c>
    </row>
    <row r="56" spans="1:61" x14ac:dyDescent="0.25">
      <c r="A56" s="84" t="s">
        <v>323</v>
      </c>
      <c r="B56" s="81"/>
      <c r="C56" s="93"/>
      <c r="D56" s="94"/>
      <c r="E56" s="95"/>
      <c r="F56" s="79">
        <f t="shared" si="16"/>
        <v>0</v>
      </c>
      <c r="G56" s="96"/>
      <c r="H56" s="96"/>
      <c r="I56" s="96"/>
      <c r="J56" s="96"/>
      <c r="K56" s="96"/>
      <c r="L56" s="96"/>
      <c r="M56" s="96"/>
      <c r="N56" s="96"/>
      <c r="O56" s="96"/>
      <c r="P56" s="96"/>
      <c r="Q56" s="96"/>
      <c r="R56" s="96"/>
      <c r="S56" s="96"/>
      <c r="T56" s="96"/>
      <c r="U56" s="96"/>
      <c r="V56" s="96"/>
      <c r="W56" s="96"/>
      <c r="X56" s="96"/>
      <c r="Y56" s="96"/>
      <c r="Z56" s="96"/>
      <c r="AA56" s="96"/>
      <c r="AB56" s="96"/>
      <c r="AC56" s="96"/>
      <c r="AD56" s="96"/>
      <c r="AE56" s="96"/>
      <c r="AF56" s="96"/>
      <c r="AG56" s="96"/>
      <c r="AH56" s="96"/>
      <c r="AI56" s="96"/>
      <c r="AJ56" s="96"/>
      <c r="AK56" s="96"/>
      <c r="AL56" s="96"/>
      <c r="AM56" s="96"/>
      <c r="AN56" s="96"/>
      <c r="AO56" s="96"/>
      <c r="AP56" s="96"/>
      <c r="AQ56" s="96"/>
      <c r="AR56" s="96"/>
      <c r="AS56" s="96"/>
      <c r="AT56" s="96"/>
      <c r="AU56" s="96"/>
      <c r="AV56" s="96"/>
      <c r="AW56" s="96"/>
      <c r="AX56" s="96"/>
      <c r="AY56" s="96"/>
      <c r="AZ56" s="96"/>
      <c r="BA56" s="96"/>
      <c r="BB56" s="96"/>
      <c r="BC56" s="66"/>
      <c r="BD56" s="97">
        <f t="shared" si="17"/>
        <v>0</v>
      </c>
      <c r="BE56" s="97"/>
      <c r="BF56" s="97">
        <f t="shared" si="8"/>
        <v>0</v>
      </c>
      <c r="BG56" s="97">
        <f t="shared" si="9"/>
        <v>0</v>
      </c>
      <c r="BH56" s="110" t="str">
        <f t="shared" si="10"/>
        <v>-</v>
      </c>
      <c r="BI56" s="97">
        <f t="shared" si="11"/>
        <v>0</v>
      </c>
    </row>
    <row r="57" spans="1:61" x14ac:dyDescent="0.25">
      <c r="A57" s="84" t="s">
        <v>314</v>
      </c>
      <c r="B57" s="81"/>
      <c r="C57" s="93"/>
      <c r="D57" s="94"/>
      <c r="E57" s="95"/>
      <c r="F57" s="79">
        <f t="shared" si="16"/>
        <v>0</v>
      </c>
      <c r="G57" s="96"/>
      <c r="H57" s="96"/>
      <c r="I57" s="96"/>
      <c r="J57" s="96"/>
      <c r="K57" s="96"/>
      <c r="L57" s="96"/>
      <c r="M57" s="96"/>
      <c r="N57" s="96"/>
      <c r="O57" s="96"/>
      <c r="P57" s="96"/>
      <c r="Q57" s="96"/>
      <c r="R57" s="96"/>
      <c r="S57" s="96"/>
      <c r="T57" s="96"/>
      <c r="U57" s="96"/>
      <c r="V57" s="96"/>
      <c r="W57" s="96"/>
      <c r="X57" s="96"/>
      <c r="Y57" s="96"/>
      <c r="Z57" s="96"/>
      <c r="AA57" s="96"/>
      <c r="AB57" s="96"/>
      <c r="AC57" s="96"/>
      <c r="AD57" s="96"/>
      <c r="AE57" s="96"/>
      <c r="AF57" s="96"/>
      <c r="AG57" s="96"/>
      <c r="AH57" s="96"/>
      <c r="AI57" s="96"/>
      <c r="AJ57" s="96"/>
      <c r="AK57" s="96"/>
      <c r="AL57" s="96"/>
      <c r="AM57" s="96"/>
      <c r="AN57" s="96"/>
      <c r="AO57" s="96"/>
      <c r="AP57" s="96"/>
      <c r="AQ57" s="96"/>
      <c r="AR57" s="96"/>
      <c r="AS57" s="96"/>
      <c r="AT57" s="96"/>
      <c r="AU57" s="96"/>
      <c r="AV57" s="96"/>
      <c r="AW57" s="96"/>
      <c r="AX57" s="96"/>
      <c r="AY57" s="96"/>
      <c r="AZ57" s="96"/>
      <c r="BA57" s="96"/>
      <c r="BB57" s="96"/>
      <c r="BC57" s="66"/>
      <c r="BD57" s="97">
        <f t="shared" si="17"/>
        <v>0</v>
      </c>
      <c r="BE57" s="97"/>
      <c r="BF57" s="97">
        <f t="shared" si="8"/>
        <v>0</v>
      </c>
      <c r="BG57" s="97">
        <f t="shared" si="9"/>
        <v>0</v>
      </c>
      <c r="BH57" s="110" t="str">
        <f t="shared" si="10"/>
        <v>-</v>
      </c>
      <c r="BI57" s="97">
        <f t="shared" si="11"/>
        <v>0</v>
      </c>
    </row>
    <row r="58" spans="1:61" x14ac:dyDescent="0.25">
      <c r="A58" s="84" t="s">
        <v>324</v>
      </c>
      <c r="B58" s="81"/>
      <c r="C58" s="93"/>
      <c r="D58" s="94"/>
      <c r="E58" s="95"/>
      <c r="F58" s="79">
        <f t="shared" si="16"/>
        <v>0</v>
      </c>
      <c r="G58" s="96"/>
      <c r="H58" s="96"/>
      <c r="I58" s="96"/>
      <c r="J58" s="96"/>
      <c r="K58" s="96"/>
      <c r="L58" s="96"/>
      <c r="M58" s="96"/>
      <c r="N58" s="96"/>
      <c r="O58" s="96"/>
      <c r="P58" s="96"/>
      <c r="Q58" s="96"/>
      <c r="R58" s="96"/>
      <c r="S58" s="96"/>
      <c r="T58" s="96"/>
      <c r="U58" s="96"/>
      <c r="V58" s="96"/>
      <c r="W58" s="96"/>
      <c r="X58" s="96"/>
      <c r="Y58" s="96"/>
      <c r="Z58" s="96"/>
      <c r="AA58" s="96"/>
      <c r="AB58" s="96"/>
      <c r="AC58" s="96"/>
      <c r="AD58" s="96"/>
      <c r="AE58" s="96"/>
      <c r="AF58" s="96"/>
      <c r="AG58" s="96"/>
      <c r="AH58" s="96"/>
      <c r="AI58" s="96"/>
      <c r="AJ58" s="96"/>
      <c r="AK58" s="96"/>
      <c r="AL58" s="96"/>
      <c r="AM58" s="96"/>
      <c r="AN58" s="96"/>
      <c r="AO58" s="96"/>
      <c r="AP58" s="96"/>
      <c r="AQ58" s="96"/>
      <c r="AR58" s="96"/>
      <c r="AS58" s="96"/>
      <c r="AT58" s="96"/>
      <c r="AU58" s="96"/>
      <c r="AV58" s="96"/>
      <c r="AW58" s="96"/>
      <c r="AX58" s="96"/>
      <c r="AY58" s="96"/>
      <c r="AZ58" s="96"/>
      <c r="BA58" s="96"/>
      <c r="BB58" s="96"/>
      <c r="BC58" s="66"/>
      <c r="BD58" s="97">
        <f t="shared" si="17"/>
        <v>0</v>
      </c>
      <c r="BE58" s="97"/>
      <c r="BF58" s="97">
        <f t="shared" si="8"/>
        <v>0</v>
      </c>
      <c r="BG58" s="97">
        <f t="shared" si="9"/>
        <v>0</v>
      </c>
      <c r="BH58" s="110" t="str">
        <f t="shared" si="10"/>
        <v>-</v>
      </c>
      <c r="BI58" s="97">
        <f t="shared" si="11"/>
        <v>0</v>
      </c>
    </row>
    <row r="59" spans="1:61" x14ac:dyDescent="0.25">
      <c r="A59" s="84" t="s">
        <v>325</v>
      </c>
      <c r="B59" s="81"/>
      <c r="C59" s="93"/>
      <c r="D59" s="94"/>
      <c r="E59" s="95"/>
      <c r="F59" s="79">
        <f t="shared" si="16"/>
        <v>0</v>
      </c>
      <c r="G59" s="96"/>
      <c r="H59" s="96"/>
      <c r="I59" s="96"/>
      <c r="J59" s="96"/>
      <c r="K59" s="96"/>
      <c r="L59" s="96"/>
      <c r="M59" s="96"/>
      <c r="N59" s="96"/>
      <c r="O59" s="96"/>
      <c r="P59" s="96"/>
      <c r="Q59" s="96"/>
      <c r="R59" s="96"/>
      <c r="S59" s="96"/>
      <c r="T59" s="96"/>
      <c r="U59" s="96"/>
      <c r="V59" s="96"/>
      <c r="W59" s="96"/>
      <c r="X59" s="96"/>
      <c r="Y59" s="96"/>
      <c r="Z59" s="96"/>
      <c r="AA59" s="96"/>
      <c r="AB59" s="96"/>
      <c r="AC59" s="96"/>
      <c r="AD59" s="96"/>
      <c r="AE59" s="96"/>
      <c r="AF59" s="96"/>
      <c r="AG59" s="96"/>
      <c r="AH59" s="96"/>
      <c r="AI59" s="96"/>
      <c r="AJ59" s="96"/>
      <c r="AK59" s="96"/>
      <c r="AL59" s="96"/>
      <c r="AM59" s="96"/>
      <c r="AN59" s="96"/>
      <c r="AO59" s="96"/>
      <c r="AP59" s="96"/>
      <c r="AQ59" s="96"/>
      <c r="AR59" s="96"/>
      <c r="AS59" s="96"/>
      <c r="AT59" s="96"/>
      <c r="AU59" s="96"/>
      <c r="AV59" s="96"/>
      <c r="AW59" s="96"/>
      <c r="AX59" s="96"/>
      <c r="AY59" s="96"/>
      <c r="AZ59" s="96"/>
      <c r="BA59" s="96"/>
      <c r="BB59" s="96"/>
      <c r="BC59" s="66"/>
      <c r="BD59" s="97">
        <f t="shared" si="17"/>
        <v>0</v>
      </c>
      <c r="BE59" s="97"/>
      <c r="BF59" s="97">
        <f t="shared" si="8"/>
        <v>0</v>
      </c>
      <c r="BG59" s="97">
        <f t="shared" si="9"/>
        <v>0</v>
      </c>
      <c r="BH59" s="110" t="str">
        <f t="shared" si="10"/>
        <v>-</v>
      </c>
      <c r="BI59" s="97">
        <f t="shared" si="11"/>
        <v>0</v>
      </c>
    </row>
    <row r="60" spans="1:61" x14ac:dyDescent="0.25">
      <c r="A60" s="84" t="s">
        <v>326</v>
      </c>
      <c r="B60" s="81"/>
      <c r="C60" s="93"/>
      <c r="D60" s="94"/>
      <c r="E60" s="95"/>
      <c r="F60" s="79">
        <f t="shared" si="16"/>
        <v>0</v>
      </c>
      <c r="G60" s="96"/>
      <c r="H60" s="96"/>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c r="AK60" s="96"/>
      <c r="AL60" s="96"/>
      <c r="AM60" s="96"/>
      <c r="AN60" s="96"/>
      <c r="AO60" s="96"/>
      <c r="AP60" s="96"/>
      <c r="AQ60" s="96"/>
      <c r="AR60" s="96"/>
      <c r="AS60" s="96"/>
      <c r="AT60" s="96"/>
      <c r="AU60" s="96"/>
      <c r="AV60" s="96"/>
      <c r="AW60" s="96"/>
      <c r="AX60" s="96"/>
      <c r="AY60" s="96"/>
      <c r="AZ60" s="96"/>
      <c r="BA60" s="96"/>
      <c r="BB60" s="96"/>
      <c r="BC60" s="66"/>
      <c r="BD60" s="97">
        <f t="shared" si="17"/>
        <v>0</v>
      </c>
      <c r="BE60" s="97"/>
      <c r="BF60" s="97">
        <f t="shared" si="8"/>
        <v>0</v>
      </c>
      <c r="BG60" s="97">
        <f t="shared" si="9"/>
        <v>0</v>
      </c>
      <c r="BH60" s="110" t="str">
        <f t="shared" si="10"/>
        <v>-</v>
      </c>
      <c r="BI60" s="97">
        <f t="shared" si="11"/>
        <v>0</v>
      </c>
    </row>
    <row r="61" spans="1:61" x14ac:dyDescent="0.25">
      <c r="A61" s="84" t="s">
        <v>327</v>
      </c>
      <c r="B61" s="81"/>
      <c r="C61" s="93"/>
      <c r="D61" s="94"/>
      <c r="E61" s="95"/>
      <c r="F61" s="79">
        <f t="shared" si="16"/>
        <v>0</v>
      </c>
      <c r="G61" s="96"/>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66"/>
      <c r="BD61" s="97">
        <f t="shared" si="17"/>
        <v>0</v>
      </c>
      <c r="BE61" s="97"/>
      <c r="BF61" s="97">
        <f t="shared" si="8"/>
        <v>0</v>
      </c>
      <c r="BG61" s="97">
        <f t="shared" si="9"/>
        <v>0</v>
      </c>
      <c r="BH61" s="110" t="str">
        <f t="shared" si="10"/>
        <v>-</v>
      </c>
      <c r="BI61" s="97">
        <f t="shared" si="11"/>
        <v>0</v>
      </c>
    </row>
    <row r="62" spans="1:61" x14ac:dyDescent="0.25">
      <c r="A62" s="84" t="s">
        <v>328</v>
      </c>
      <c r="B62" s="81"/>
      <c r="C62" s="93"/>
      <c r="D62" s="94"/>
      <c r="E62" s="95"/>
      <c r="F62" s="79">
        <f t="shared" si="16"/>
        <v>0</v>
      </c>
      <c r="G62" s="96"/>
      <c r="H62" s="96"/>
      <c r="I62" s="96"/>
      <c r="J62" s="96"/>
      <c r="K62" s="96"/>
      <c r="L62" s="96"/>
      <c r="M62" s="96"/>
      <c r="N62" s="96"/>
      <c r="O62" s="96"/>
      <c r="P62" s="96"/>
      <c r="Q62" s="96"/>
      <c r="R62" s="96"/>
      <c r="S62" s="96"/>
      <c r="T62" s="96"/>
      <c r="U62" s="96"/>
      <c r="V62" s="96"/>
      <c r="W62" s="96"/>
      <c r="X62" s="96"/>
      <c r="Y62" s="96"/>
      <c r="Z62" s="96"/>
      <c r="AA62" s="96"/>
      <c r="AB62" s="96"/>
      <c r="AC62" s="96"/>
      <c r="AD62" s="96"/>
      <c r="AE62" s="96"/>
      <c r="AF62" s="96"/>
      <c r="AG62" s="96"/>
      <c r="AH62" s="96"/>
      <c r="AI62" s="96"/>
      <c r="AJ62" s="96"/>
      <c r="AK62" s="96"/>
      <c r="AL62" s="96"/>
      <c r="AM62" s="96"/>
      <c r="AN62" s="96"/>
      <c r="AO62" s="96"/>
      <c r="AP62" s="96"/>
      <c r="AQ62" s="96"/>
      <c r="AR62" s="96"/>
      <c r="AS62" s="96"/>
      <c r="AT62" s="96"/>
      <c r="AU62" s="96"/>
      <c r="AV62" s="96"/>
      <c r="AW62" s="96"/>
      <c r="AX62" s="96"/>
      <c r="AY62" s="96"/>
      <c r="AZ62" s="96"/>
      <c r="BA62" s="96"/>
      <c r="BB62" s="96"/>
      <c r="BC62" s="66"/>
      <c r="BD62" s="97">
        <f t="shared" si="17"/>
        <v>0</v>
      </c>
      <c r="BE62" s="97"/>
      <c r="BF62" s="97">
        <f t="shared" si="8"/>
        <v>0</v>
      </c>
      <c r="BG62" s="97">
        <f t="shared" si="9"/>
        <v>0</v>
      </c>
      <c r="BH62" s="110" t="str">
        <f t="shared" si="10"/>
        <v>-</v>
      </c>
      <c r="BI62" s="97">
        <f t="shared" si="11"/>
        <v>0</v>
      </c>
    </row>
    <row r="63" spans="1:61" x14ac:dyDescent="0.25">
      <c r="A63" s="84" t="s">
        <v>309</v>
      </c>
      <c r="B63" s="81"/>
      <c r="C63" s="93"/>
      <c r="D63" s="94"/>
      <c r="E63" s="95"/>
      <c r="F63" s="79">
        <f t="shared" si="16"/>
        <v>0</v>
      </c>
      <c r="G63" s="96"/>
      <c r="H63" s="96"/>
      <c r="I63" s="96"/>
      <c r="J63" s="96"/>
      <c r="K63" s="96"/>
      <c r="L63" s="96"/>
      <c r="M63" s="96"/>
      <c r="N63" s="96"/>
      <c r="O63" s="96"/>
      <c r="P63" s="96"/>
      <c r="Q63" s="96"/>
      <c r="R63" s="96"/>
      <c r="S63" s="96"/>
      <c r="T63" s="96"/>
      <c r="U63" s="96"/>
      <c r="V63" s="96"/>
      <c r="W63" s="96"/>
      <c r="X63" s="96"/>
      <c r="Y63" s="96"/>
      <c r="Z63" s="96"/>
      <c r="AA63" s="96"/>
      <c r="AB63" s="96"/>
      <c r="AC63" s="96"/>
      <c r="AD63" s="96"/>
      <c r="AE63" s="96"/>
      <c r="AF63" s="96"/>
      <c r="AG63" s="96"/>
      <c r="AH63" s="96"/>
      <c r="AI63" s="96"/>
      <c r="AJ63" s="96"/>
      <c r="AK63" s="96"/>
      <c r="AL63" s="96"/>
      <c r="AM63" s="96"/>
      <c r="AN63" s="96"/>
      <c r="AO63" s="96"/>
      <c r="AP63" s="96"/>
      <c r="AQ63" s="96"/>
      <c r="AR63" s="96"/>
      <c r="AS63" s="96"/>
      <c r="AT63" s="96"/>
      <c r="AU63" s="96"/>
      <c r="AV63" s="96"/>
      <c r="AW63" s="96"/>
      <c r="AX63" s="96"/>
      <c r="AY63" s="96"/>
      <c r="AZ63" s="96"/>
      <c r="BA63" s="96"/>
      <c r="BB63" s="96"/>
      <c r="BC63" s="66"/>
      <c r="BD63" s="97">
        <f t="shared" si="17"/>
        <v>0</v>
      </c>
      <c r="BE63" s="97"/>
      <c r="BF63" s="97">
        <f t="shared" si="8"/>
        <v>0</v>
      </c>
      <c r="BG63" s="97">
        <f t="shared" si="9"/>
        <v>0</v>
      </c>
      <c r="BH63" s="110" t="str">
        <f t="shared" si="10"/>
        <v>-</v>
      </c>
      <c r="BI63" s="97">
        <f t="shared" si="11"/>
        <v>0</v>
      </c>
    </row>
    <row r="64" spans="1:61" x14ac:dyDescent="0.25">
      <c r="A64" s="85" t="s">
        <v>329</v>
      </c>
      <c r="B64" s="85"/>
      <c r="C64" s="62"/>
      <c r="D64" s="91"/>
      <c r="E64" s="92"/>
      <c r="F64" s="65"/>
      <c r="G64" s="65"/>
      <c r="H64" s="65"/>
      <c r="I64" s="65"/>
      <c r="J64" s="65"/>
      <c r="K64" s="65"/>
      <c r="L64" s="65"/>
      <c r="M64" s="65"/>
      <c r="N64" s="65"/>
      <c r="O64" s="65"/>
      <c r="P64" s="65"/>
      <c r="Q64" s="65"/>
      <c r="R64" s="65"/>
      <c r="S64" s="65"/>
      <c r="T64" s="65"/>
      <c r="U64" s="65"/>
      <c r="V64" s="65"/>
      <c r="W64" s="65"/>
      <c r="X64" s="65"/>
      <c r="Y64" s="65"/>
      <c r="Z64" s="65"/>
      <c r="AA64" s="65"/>
      <c r="AB64" s="65"/>
      <c r="AC64" s="65"/>
      <c r="AD64" s="65"/>
      <c r="AE64" s="65"/>
      <c r="AF64" s="65"/>
      <c r="AG64" s="65"/>
      <c r="AH64" s="65"/>
      <c r="AI64" s="65"/>
      <c r="AJ64" s="65"/>
      <c r="AK64" s="65"/>
      <c r="AL64" s="65"/>
      <c r="AM64" s="65"/>
      <c r="AN64" s="65"/>
      <c r="AO64" s="65"/>
      <c r="AP64" s="65"/>
      <c r="AQ64" s="65"/>
      <c r="AR64" s="65"/>
      <c r="AS64" s="65"/>
      <c r="AT64" s="65"/>
      <c r="AU64" s="65"/>
      <c r="AV64" s="65"/>
      <c r="AW64" s="65"/>
      <c r="AX64" s="65"/>
      <c r="AY64" s="65"/>
      <c r="AZ64" s="65"/>
      <c r="BA64" s="65"/>
      <c r="BB64" s="65"/>
      <c r="BC64" s="66"/>
      <c r="BD64" s="62"/>
      <c r="BE64" s="62"/>
      <c r="BF64" s="62"/>
      <c r="BG64" s="62"/>
      <c r="BH64" s="62"/>
      <c r="BI64" s="62"/>
    </row>
    <row r="65" spans="1:61" x14ac:dyDescent="0.25">
      <c r="A65" s="81" t="s">
        <v>330</v>
      </c>
      <c r="B65" s="81"/>
      <c r="C65" s="93"/>
      <c r="D65" s="94"/>
      <c r="E65" s="95"/>
      <c r="F65" s="79">
        <f t="shared" ref="F65:F73" si="18">+D65+E65</f>
        <v>0</v>
      </c>
      <c r="G65" s="96"/>
      <c r="H65" s="96"/>
      <c r="I65" s="96"/>
      <c r="J65" s="96"/>
      <c r="K65" s="96"/>
      <c r="L65" s="96"/>
      <c r="M65" s="96"/>
      <c r="N65" s="96"/>
      <c r="O65" s="96"/>
      <c r="P65" s="96"/>
      <c r="Q65" s="96"/>
      <c r="R65" s="96"/>
      <c r="S65" s="96"/>
      <c r="T65" s="96"/>
      <c r="U65" s="96"/>
      <c r="V65" s="96"/>
      <c r="W65" s="96"/>
      <c r="X65" s="96"/>
      <c r="Y65" s="96"/>
      <c r="Z65" s="96"/>
      <c r="AA65" s="96"/>
      <c r="AB65" s="96"/>
      <c r="AC65" s="96"/>
      <c r="AD65" s="96"/>
      <c r="AE65" s="96"/>
      <c r="AF65" s="96"/>
      <c r="AG65" s="96"/>
      <c r="AH65" s="96"/>
      <c r="AI65" s="96"/>
      <c r="AJ65" s="96"/>
      <c r="AK65" s="96"/>
      <c r="AL65" s="96"/>
      <c r="AM65" s="96"/>
      <c r="AN65" s="96"/>
      <c r="AO65" s="96"/>
      <c r="AP65" s="96"/>
      <c r="AQ65" s="96"/>
      <c r="AR65" s="96"/>
      <c r="AS65" s="96"/>
      <c r="AT65" s="96"/>
      <c r="AU65" s="96"/>
      <c r="AV65" s="96"/>
      <c r="AW65" s="96"/>
      <c r="AX65" s="96"/>
      <c r="AY65" s="96"/>
      <c r="AZ65" s="96"/>
      <c r="BA65" s="96"/>
      <c r="BB65" s="96"/>
      <c r="BC65" s="66"/>
      <c r="BD65" s="97">
        <f t="shared" ref="BD65:BD73" si="19">SUM(F65:O65)</f>
        <v>0</v>
      </c>
      <c r="BE65" s="97"/>
      <c r="BF65" s="97">
        <f t="shared" si="8"/>
        <v>0</v>
      </c>
      <c r="BG65" s="97">
        <f t="shared" si="9"/>
        <v>0</v>
      </c>
      <c r="BH65" s="110" t="str">
        <f t="shared" si="10"/>
        <v>-</v>
      </c>
      <c r="BI65" s="97">
        <f t="shared" si="11"/>
        <v>0</v>
      </c>
    </row>
    <row r="66" spans="1:61" x14ac:dyDescent="0.25">
      <c r="A66" s="81" t="s">
        <v>331</v>
      </c>
      <c r="B66" s="81"/>
      <c r="C66" s="93"/>
      <c r="D66" s="94"/>
      <c r="E66" s="95"/>
      <c r="F66" s="79">
        <f t="shared" si="18"/>
        <v>0</v>
      </c>
      <c r="G66" s="96"/>
      <c r="H66" s="96"/>
      <c r="I66" s="96"/>
      <c r="J66" s="96"/>
      <c r="K66" s="96"/>
      <c r="L66" s="96"/>
      <c r="M66" s="96"/>
      <c r="N66" s="96"/>
      <c r="O66" s="96"/>
      <c r="P66" s="96"/>
      <c r="Q66" s="96"/>
      <c r="R66" s="96"/>
      <c r="S66" s="96"/>
      <c r="T66" s="96"/>
      <c r="U66" s="96"/>
      <c r="V66" s="96"/>
      <c r="W66" s="96"/>
      <c r="X66" s="96"/>
      <c r="Y66" s="96"/>
      <c r="Z66" s="96"/>
      <c r="AA66" s="96"/>
      <c r="AB66" s="96"/>
      <c r="AC66" s="96"/>
      <c r="AD66" s="96"/>
      <c r="AE66" s="96"/>
      <c r="AF66" s="96"/>
      <c r="AG66" s="96"/>
      <c r="AH66" s="96"/>
      <c r="AI66" s="96"/>
      <c r="AJ66" s="96"/>
      <c r="AK66" s="96"/>
      <c r="AL66" s="96"/>
      <c r="AM66" s="96"/>
      <c r="AN66" s="96"/>
      <c r="AO66" s="96"/>
      <c r="AP66" s="96"/>
      <c r="AQ66" s="96"/>
      <c r="AR66" s="96"/>
      <c r="AS66" s="96"/>
      <c r="AT66" s="96"/>
      <c r="AU66" s="96"/>
      <c r="AV66" s="96"/>
      <c r="AW66" s="96"/>
      <c r="AX66" s="96"/>
      <c r="AY66" s="96"/>
      <c r="AZ66" s="96"/>
      <c r="BA66" s="96"/>
      <c r="BB66" s="96"/>
      <c r="BC66" s="66"/>
      <c r="BD66" s="97">
        <f t="shared" si="19"/>
        <v>0</v>
      </c>
      <c r="BE66" s="97"/>
      <c r="BF66" s="97">
        <f t="shared" si="8"/>
        <v>0</v>
      </c>
      <c r="BG66" s="97">
        <f t="shared" si="9"/>
        <v>0</v>
      </c>
      <c r="BH66" s="110" t="str">
        <f t="shared" si="10"/>
        <v>-</v>
      </c>
      <c r="BI66" s="97">
        <f t="shared" si="11"/>
        <v>0</v>
      </c>
    </row>
    <row r="67" spans="1:61" x14ac:dyDescent="0.25">
      <c r="A67" s="81" t="s">
        <v>332</v>
      </c>
      <c r="B67" s="81"/>
      <c r="C67" s="93"/>
      <c r="D67" s="94"/>
      <c r="E67" s="95"/>
      <c r="F67" s="79">
        <f t="shared" si="18"/>
        <v>0</v>
      </c>
      <c r="G67" s="96"/>
      <c r="H67" s="96"/>
      <c r="I67" s="96"/>
      <c r="J67" s="96"/>
      <c r="K67" s="96"/>
      <c r="L67" s="96"/>
      <c r="M67" s="96"/>
      <c r="N67" s="96"/>
      <c r="O67" s="96"/>
      <c r="P67" s="96"/>
      <c r="Q67" s="96"/>
      <c r="R67" s="96"/>
      <c r="S67" s="96"/>
      <c r="T67" s="96"/>
      <c r="U67" s="96"/>
      <c r="V67" s="96"/>
      <c r="W67" s="96"/>
      <c r="X67" s="96"/>
      <c r="Y67" s="96"/>
      <c r="Z67" s="96"/>
      <c r="AA67" s="96"/>
      <c r="AB67" s="96"/>
      <c r="AC67" s="96"/>
      <c r="AD67" s="96"/>
      <c r="AE67" s="96"/>
      <c r="AF67" s="96"/>
      <c r="AG67" s="96"/>
      <c r="AH67" s="96"/>
      <c r="AI67" s="96"/>
      <c r="AJ67" s="96"/>
      <c r="AK67" s="96"/>
      <c r="AL67" s="96"/>
      <c r="AM67" s="96"/>
      <c r="AN67" s="96"/>
      <c r="AO67" s="96"/>
      <c r="AP67" s="96"/>
      <c r="AQ67" s="96"/>
      <c r="AR67" s="96"/>
      <c r="AS67" s="96"/>
      <c r="AT67" s="96"/>
      <c r="AU67" s="96"/>
      <c r="AV67" s="96"/>
      <c r="AW67" s="96"/>
      <c r="AX67" s="96"/>
      <c r="AY67" s="96"/>
      <c r="AZ67" s="96"/>
      <c r="BA67" s="96"/>
      <c r="BB67" s="96"/>
      <c r="BC67" s="66"/>
      <c r="BD67" s="97">
        <f t="shared" si="19"/>
        <v>0</v>
      </c>
      <c r="BE67" s="97"/>
      <c r="BF67" s="97">
        <f t="shared" si="8"/>
        <v>0</v>
      </c>
      <c r="BG67" s="97">
        <f t="shared" si="9"/>
        <v>0</v>
      </c>
      <c r="BH67" s="110" t="str">
        <f t="shared" si="10"/>
        <v>-</v>
      </c>
      <c r="BI67" s="97">
        <f>BF67-BG67</f>
        <v>0</v>
      </c>
    </row>
    <row r="68" spans="1:61" x14ac:dyDescent="0.25">
      <c r="A68" s="81" t="s">
        <v>333</v>
      </c>
      <c r="B68" s="81"/>
      <c r="C68" s="93"/>
      <c r="D68" s="94"/>
      <c r="E68" s="95"/>
      <c r="F68" s="79">
        <f t="shared" si="18"/>
        <v>0</v>
      </c>
      <c r="G68" s="96"/>
      <c r="H68" s="96"/>
      <c r="I68" s="96"/>
      <c r="J68" s="96"/>
      <c r="K68" s="96"/>
      <c r="L68" s="96"/>
      <c r="M68" s="96"/>
      <c r="N68" s="96"/>
      <c r="O68" s="96"/>
      <c r="P68" s="96"/>
      <c r="Q68" s="96"/>
      <c r="R68" s="96"/>
      <c r="S68" s="96"/>
      <c r="T68" s="96"/>
      <c r="U68" s="96"/>
      <c r="V68" s="96"/>
      <c r="W68" s="96"/>
      <c r="X68" s="96"/>
      <c r="Y68" s="96"/>
      <c r="Z68" s="96"/>
      <c r="AA68" s="96"/>
      <c r="AB68" s="96"/>
      <c r="AC68" s="96"/>
      <c r="AD68" s="96"/>
      <c r="AE68" s="96"/>
      <c r="AF68" s="96"/>
      <c r="AG68" s="96"/>
      <c r="AH68" s="96"/>
      <c r="AI68" s="96"/>
      <c r="AJ68" s="96"/>
      <c r="AK68" s="96"/>
      <c r="AL68" s="96"/>
      <c r="AM68" s="96"/>
      <c r="AN68" s="96"/>
      <c r="AO68" s="96"/>
      <c r="AP68" s="96"/>
      <c r="AQ68" s="96"/>
      <c r="AR68" s="96"/>
      <c r="AS68" s="96"/>
      <c r="AT68" s="96"/>
      <c r="AU68" s="96"/>
      <c r="AV68" s="96"/>
      <c r="AW68" s="96"/>
      <c r="AX68" s="96"/>
      <c r="AY68" s="96"/>
      <c r="AZ68" s="96"/>
      <c r="BA68" s="96"/>
      <c r="BB68" s="96"/>
      <c r="BC68" s="66"/>
      <c r="BD68" s="97">
        <f t="shared" si="19"/>
        <v>0</v>
      </c>
      <c r="BE68" s="97"/>
      <c r="BF68" s="97">
        <f t="shared" si="8"/>
        <v>0</v>
      </c>
      <c r="BG68" s="97">
        <f t="shared" si="9"/>
        <v>0</v>
      </c>
      <c r="BH68" s="110" t="str">
        <f t="shared" si="10"/>
        <v>-</v>
      </c>
      <c r="BI68" s="97">
        <f t="shared" si="11"/>
        <v>0</v>
      </c>
    </row>
    <row r="69" spans="1:61" x14ac:dyDescent="0.25">
      <c r="A69" s="81" t="s">
        <v>334</v>
      </c>
      <c r="B69" s="81"/>
      <c r="C69" s="93"/>
      <c r="D69" s="94"/>
      <c r="E69" s="95"/>
      <c r="F69" s="79">
        <f t="shared" si="18"/>
        <v>0</v>
      </c>
      <c r="G69" s="96"/>
      <c r="H69" s="96"/>
      <c r="I69" s="96"/>
      <c r="J69" s="96"/>
      <c r="K69" s="96"/>
      <c r="L69" s="96"/>
      <c r="M69" s="96"/>
      <c r="N69" s="96"/>
      <c r="O69" s="96"/>
      <c r="P69" s="96"/>
      <c r="Q69" s="96"/>
      <c r="R69" s="96"/>
      <c r="S69" s="96"/>
      <c r="T69" s="96"/>
      <c r="U69" s="96"/>
      <c r="V69" s="96"/>
      <c r="W69" s="96"/>
      <c r="X69" s="96"/>
      <c r="Y69" s="96"/>
      <c r="Z69" s="96"/>
      <c r="AA69" s="96"/>
      <c r="AB69" s="96"/>
      <c r="AC69" s="96"/>
      <c r="AD69" s="96"/>
      <c r="AE69" s="96"/>
      <c r="AF69" s="96"/>
      <c r="AG69" s="96"/>
      <c r="AH69" s="96"/>
      <c r="AI69" s="96"/>
      <c r="AJ69" s="96"/>
      <c r="AK69" s="96"/>
      <c r="AL69" s="96"/>
      <c r="AM69" s="96"/>
      <c r="AN69" s="96"/>
      <c r="AO69" s="96"/>
      <c r="AP69" s="96"/>
      <c r="AQ69" s="96"/>
      <c r="AR69" s="96"/>
      <c r="AS69" s="96"/>
      <c r="AT69" s="96"/>
      <c r="AU69" s="96"/>
      <c r="AV69" s="96"/>
      <c r="AW69" s="96"/>
      <c r="AX69" s="96"/>
      <c r="AY69" s="96"/>
      <c r="AZ69" s="96"/>
      <c r="BA69" s="96"/>
      <c r="BB69" s="96"/>
      <c r="BC69" s="66"/>
      <c r="BD69" s="97">
        <f t="shared" si="19"/>
        <v>0</v>
      </c>
      <c r="BE69" s="97"/>
      <c r="BF69" s="97">
        <f t="shared" si="8"/>
        <v>0</v>
      </c>
      <c r="BG69" s="97">
        <f t="shared" si="9"/>
        <v>0</v>
      </c>
      <c r="BH69" s="110" t="str">
        <f t="shared" si="10"/>
        <v>-</v>
      </c>
      <c r="BI69" s="97">
        <f t="shared" si="11"/>
        <v>0</v>
      </c>
    </row>
    <row r="70" spans="1:61" x14ac:dyDescent="0.25">
      <c r="A70" s="81" t="s">
        <v>193</v>
      </c>
      <c r="B70" s="81"/>
      <c r="C70" s="93"/>
      <c r="D70" s="94"/>
      <c r="E70" s="95"/>
      <c r="F70" s="79">
        <f t="shared" si="18"/>
        <v>0</v>
      </c>
      <c r="G70" s="96"/>
      <c r="H70" s="96"/>
      <c r="I70" s="96"/>
      <c r="J70" s="96"/>
      <c r="K70" s="96"/>
      <c r="L70" s="96"/>
      <c r="M70" s="96"/>
      <c r="N70" s="96"/>
      <c r="O70" s="96"/>
      <c r="P70" s="96"/>
      <c r="Q70" s="96"/>
      <c r="R70" s="96"/>
      <c r="S70" s="96"/>
      <c r="T70" s="96"/>
      <c r="U70" s="96"/>
      <c r="V70" s="96"/>
      <c r="W70" s="96"/>
      <c r="X70" s="96"/>
      <c r="Y70" s="96"/>
      <c r="Z70" s="96"/>
      <c r="AA70" s="96"/>
      <c r="AB70" s="96"/>
      <c r="AC70" s="96"/>
      <c r="AD70" s="96"/>
      <c r="AE70" s="96"/>
      <c r="AF70" s="96"/>
      <c r="AG70" s="96"/>
      <c r="AH70" s="96"/>
      <c r="AI70" s="96"/>
      <c r="AJ70" s="96"/>
      <c r="AK70" s="96"/>
      <c r="AL70" s="96"/>
      <c r="AM70" s="96"/>
      <c r="AN70" s="96"/>
      <c r="AO70" s="96"/>
      <c r="AP70" s="96"/>
      <c r="AQ70" s="96"/>
      <c r="AR70" s="96"/>
      <c r="AS70" s="96"/>
      <c r="AT70" s="96"/>
      <c r="AU70" s="96"/>
      <c r="AV70" s="96"/>
      <c r="AW70" s="96"/>
      <c r="AX70" s="96"/>
      <c r="AY70" s="96"/>
      <c r="AZ70" s="96"/>
      <c r="BA70" s="96"/>
      <c r="BB70" s="96"/>
      <c r="BC70" s="66"/>
      <c r="BD70" s="97">
        <f t="shared" si="19"/>
        <v>0</v>
      </c>
      <c r="BE70" s="97"/>
      <c r="BF70" s="97">
        <f t="shared" si="8"/>
        <v>0</v>
      </c>
      <c r="BG70" s="97">
        <f t="shared" si="9"/>
        <v>0</v>
      </c>
      <c r="BH70" s="110" t="str">
        <f t="shared" si="10"/>
        <v>-</v>
      </c>
      <c r="BI70" s="97">
        <f t="shared" si="11"/>
        <v>0</v>
      </c>
    </row>
    <row r="71" spans="1:61" x14ac:dyDescent="0.25">
      <c r="A71" s="81" t="s">
        <v>194</v>
      </c>
      <c r="B71" s="81"/>
      <c r="C71" s="93"/>
      <c r="D71" s="94"/>
      <c r="E71" s="95"/>
      <c r="F71" s="79">
        <f t="shared" si="18"/>
        <v>0</v>
      </c>
      <c r="G71" s="96"/>
      <c r="H71" s="96"/>
      <c r="I71" s="96"/>
      <c r="J71" s="96"/>
      <c r="K71" s="96"/>
      <c r="L71" s="96"/>
      <c r="M71" s="96"/>
      <c r="N71" s="96"/>
      <c r="O71" s="96"/>
      <c r="P71" s="96"/>
      <c r="Q71" s="96"/>
      <c r="R71" s="96"/>
      <c r="S71" s="96"/>
      <c r="T71" s="96"/>
      <c r="U71" s="96"/>
      <c r="V71" s="96"/>
      <c r="W71" s="96"/>
      <c r="X71" s="96"/>
      <c r="Y71" s="96"/>
      <c r="Z71" s="96"/>
      <c r="AA71" s="96"/>
      <c r="AB71" s="96"/>
      <c r="AC71" s="96"/>
      <c r="AD71" s="96"/>
      <c r="AE71" s="96"/>
      <c r="AF71" s="96"/>
      <c r="AG71" s="96"/>
      <c r="AH71" s="96"/>
      <c r="AI71" s="96"/>
      <c r="AJ71" s="96"/>
      <c r="AK71" s="96"/>
      <c r="AL71" s="96"/>
      <c r="AM71" s="96"/>
      <c r="AN71" s="96"/>
      <c r="AO71" s="96"/>
      <c r="AP71" s="96"/>
      <c r="AQ71" s="96"/>
      <c r="AR71" s="96"/>
      <c r="AS71" s="96"/>
      <c r="AT71" s="96"/>
      <c r="AU71" s="96"/>
      <c r="AV71" s="96"/>
      <c r="AW71" s="96"/>
      <c r="AX71" s="96"/>
      <c r="AY71" s="96"/>
      <c r="AZ71" s="96"/>
      <c r="BA71" s="96"/>
      <c r="BB71" s="96"/>
      <c r="BC71" s="66"/>
      <c r="BD71" s="97">
        <f t="shared" si="19"/>
        <v>0</v>
      </c>
      <c r="BE71" s="97"/>
      <c r="BF71" s="97">
        <f t="shared" si="8"/>
        <v>0</v>
      </c>
      <c r="BG71" s="97">
        <f t="shared" si="9"/>
        <v>0</v>
      </c>
      <c r="BH71" s="110" t="str">
        <f t="shared" si="10"/>
        <v>-</v>
      </c>
      <c r="BI71" s="97">
        <f t="shared" si="11"/>
        <v>0</v>
      </c>
    </row>
    <row r="72" spans="1:61" x14ac:dyDescent="0.25">
      <c r="A72" s="81" t="s">
        <v>194</v>
      </c>
      <c r="B72" s="81"/>
      <c r="C72" s="93"/>
      <c r="D72" s="94"/>
      <c r="E72" s="95"/>
      <c r="F72" s="79">
        <f t="shared" si="18"/>
        <v>0</v>
      </c>
      <c r="G72" s="96"/>
      <c r="H72" s="96"/>
      <c r="I72" s="96"/>
      <c r="J72" s="96"/>
      <c r="K72" s="96"/>
      <c r="L72" s="96"/>
      <c r="M72" s="96"/>
      <c r="N72" s="96"/>
      <c r="O72" s="96"/>
      <c r="P72" s="96"/>
      <c r="Q72" s="96"/>
      <c r="R72" s="96"/>
      <c r="S72" s="96"/>
      <c r="T72" s="96"/>
      <c r="U72" s="96"/>
      <c r="V72" s="96"/>
      <c r="W72" s="96"/>
      <c r="X72" s="96"/>
      <c r="Y72" s="96"/>
      <c r="Z72" s="96"/>
      <c r="AA72" s="96"/>
      <c r="AB72" s="96"/>
      <c r="AC72" s="96"/>
      <c r="AD72" s="96"/>
      <c r="AE72" s="96"/>
      <c r="AF72" s="96"/>
      <c r="AG72" s="96"/>
      <c r="AH72" s="96"/>
      <c r="AI72" s="96"/>
      <c r="AJ72" s="96"/>
      <c r="AK72" s="96"/>
      <c r="AL72" s="96"/>
      <c r="AM72" s="96"/>
      <c r="AN72" s="96"/>
      <c r="AO72" s="96"/>
      <c r="AP72" s="96"/>
      <c r="AQ72" s="96"/>
      <c r="AR72" s="96"/>
      <c r="AS72" s="96"/>
      <c r="AT72" s="96"/>
      <c r="AU72" s="96"/>
      <c r="AV72" s="96"/>
      <c r="AW72" s="96"/>
      <c r="AX72" s="96"/>
      <c r="AY72" s="96"/>
      <c r="AZ72" s="96"/>
      <c r="BA72" s="96"/>
      <c r="BB72" s="96"/>
      <c r="BC72" s="66"/>
      <c r="BD72" s="97">
        <f t="shared" si="19"/>
        <v>0</v>
      </c>
      <c r="BE72" s="97"/>
      <c r="BF72" s="97">
        <f t="shared" si="8"/>
        <v>0</v>
      </c>
      <c r="BG72" s="97">
        <f t="shared" si="9"/>
        <v>0</v>
      </c>
      <c r="BH72" s="110" t="str">
        <f t="shared" si="10"/>
        <v>-</v>
      </c>
      <c r="BI72" s="97">
        <f t="shared" si="11"/>
        <v>0</v>
      </c>
    </row>
    <row r="73" spans="1:61" x14ac:dyDescent="0.25">
      <c r="A73" s="98" t="s">
        <v>328</v>
      </c>
      <c r="B73" s="98"/>
      <c r="C73" s="93"/>
      <c r="D73" s="94"/>
      <c r="E73" s="95"/>
      <c r="F73" s="79">
        <f t="shared" si="18"/>
        <v>0</v>
      </c>
      <c r="G73" s="96"/>
      <c r="H73" s="96"/>
      <c r="I73" s="96"/>
      <c r="J73" s="96"/>
      <c r="K73" s="96"/>
      <c r="L73" s="96"/>
      <c r="M73" s="96"/>
      <c r="N73" s="96"/>
      <c r="O73" s="96"/>
      <c r="P73" s="96"/>
      <c r="Q73" s="96"/>
      <c r="R73" s="96"/>
      <c r="S73" s="96"/>
      <c r="T73" s="96"/>
      <c r="U73" s="96"/>
      <c r="V73" s="96"/>
      <c r="W73" s="96"/>
      <c r="X73" s="96"/>
      <c r="Y73" s="96"/>
      <c r="Z73" s="96"/>
      <c r="AA73" s="96"/>
      <c r="AB73" s="96"/>
      <c r="AC73" s="96"/>
      <c r="AD73" s="96"/>
      <c r="AE73" s="96"/>
      <c r="AF73" s="96"/>
      <c r="AG73" s="96"/>
      <c r="AH73" s="96"/>
      <c r="AI73" s="96"/>
      <c r="AJ73" s="96"/>
      <c r="AK73" s="96"/>
      <c r="AL73" s="96"/>
      <c r="AM73" s="96"/>
      <c r="AN73" s="96"/>
      <c r="AO73" s="96"/>
      <c r="AP73" s="96"/>
      <c r="AQ73" s="96"/>
      <c r="AR73" s="96"/>
      <c r="AS73" s="96"/>
      <c r="AT73" s="96"/>
      <c r="AU73" s="96"/>
      <c r="AV73" s="96"/>
      <c r="AW73" s="96"/>
      <c r="AX73" s="96"/>
      <c r="AY73" s="96"/>
      <c r="AZ73" s="96"/>
      <c r="BA73" s="96"/>
      <c r="BB73" s="96"/>
      <c r="BC73" s="66"/>
      <c r="BD73" s="97">
        <f t="shared" si="19"/>
        <v>0</v>
      </c>
      <c r="BE73" s="97"/>
      <c r="BF73" s="97">
        <f t="shared" si="8"/>
        <v>0</v>
      </c>
      <c r="BG73" s="97">
        <f t="shared" si="9"/>
        <v>0</v>
      </c>
      <c r="BH73" s="110" t="str">
        <f t="shared" si="10"/>
        <v>-</v>
      </c>
      <c r="BI73" s="97">
        <f t="shared" si="11"/>
        <v>0</v>
      </c>
    </row>
    <row r="74" spans="1:61" x14ac:dyDescent="0.25">
      <c r="A74" s="85" t="s">
        <v>335</v>
      </c>
      <c r="B74" s="85"/>
      <c r="C74" s="62"/>
      <c r="D74" s="91"/>
      <c r="E74" s="92"/>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6"/>
      <c r="BD74" s="62"/>
      <c r="BE74" s="62"/>
      <c r="BF74" s="62"/>
      <c r="BG74" s="62"/>
      <c r="BH74" s="62"/>
      <c r="BI74" s="62"/>
    </row>
    <row r="75" spans="1:61" x14ac:dyDescent="0.25">
      <c r="A75" s="81" t="s">
        <v>336</v>
      </c>
      <c r="B75" s="81"/>
      <c r="C75" s="93"/>
      <c r="D75" s="102"/>
      <c r="E75" s="95"/>
      <c r="F75" s="79">
        <f>+D75+E75</f>
        <v>0</v>
      </c>
      <c r="G75" s="96"/>
      <c r="H75" s="96"/>
      <c r="I75" s="96"/>
      <c r="J75" s="96"/>
      <c r="K75" s="96"/>
      <c r="L75" s="96"/>
      <c r="M75" s="96"/>
      <c r="N75" s="96"/>
      <c r="O75" s="96"/>
      <c r="P75" s="96"/>
      <c r="Q75" s="96"/>
      <c r="R75" s="96"/>
      <c r="S75" s="96"/>
      <c r="T75" s="96"/>
      <c r="U75" s="96"/>
      <c r="V75" s="96"/>
      <c r="W75" s="96"/>
      <c r="X75" s="96"/>
      <c r="Y75" s="96"/>
      <c r="Z75" s="96"/>
      <c r="AA75" s="96"/>
      <c r="AB75" s="96"/>
      <c r="AC75" s="96"/>
      <c r="AD75" s="96"/>
      <c r="AE75" s="96"/>
      <c r="AF75" s="96"/>
      <c r="AG75" s="96"/>
      <c r="AH75" s="96"/>
      <c r="AI75" s="96"/>
      <c r="AJ75" s="96"/>
      <c r="AK75" s="96"/>
      <c r="AL75" s="96"/>
      <c r="AM75" s="96"/>
      <c r="AN75" s="96"/>
      <c r="AO75" s="96"/>
      <c r="AP75" s="96"/>
      <c r="AQ75" s="96"/>
      <c r="AR75" s="96"/>
      <c r="AS75" s="96"/>
      <c r="AT75" s="96"/>
      <c r="AU75" s="96"/>
      <c r="AV75" s="96"/>
      <c r="AW75" s="96"/>
      <c r="AX75" s="96"/>
      <c r="AY75" s="96"/>
      <c r="AZ75" s="96"/>
      <c r="BA75" s="96"/>
      <c r="BB75" s="96"/>
      <c r="BC75" s="66"/>
      <c r="BD75" s="97">
        <f>SUM(F75:AI75)</f>
        <v>0</v>
      </c>
      <c r="BE75" s="97"/>
      <c r="BF75" s="97">
        <f t="shared" si="8"/>
        <v>0</v>
      </c>
      <c r="BG75" s="97">
        <f t="shared" si="9"/>
        <v>0</v>
      </c>
      <c r="BH75" s="110" t="str">
        <f t="shared" si="10"/>
        <v>-</v>
      </c>
      <c r="BI75" s="97">
        <f t="shared" si="11"/>
        <v>0</v>
      </c>
    </row>
    <row r="76" spans="1:61" x14ac:dyDescent="0.25">
      <c r="A76" s="81" t="s">
        <v>337</v>
      </c>
      <c r="B76" s="81"/>
      <c r="C76" s="93"/>
      <c r="D76" s="94"/>
      <c r="E76" s="95"/>
      <c r="F76" s="79">
        <f>+D76+E76</f>
        <v>0</v>
      </c>
      <c r="G76" s="96"/>
      <c r="H76" s="96"/>
      <c r="I76" s="96"/>
      <c r="J76" s="96"/>
      <c r="K76" s="96"/>
      <c r="L76" s="96"/>
      <c r="M76" s="96"/>
      <c r="N76" s="96"/>
      <c r="O76" s="96"/>
      <c r="P76" s="96"/>
      <c r="Q76" s="96"/>
      <c r="R76" s="96"/>
      <c r="S76" s="96"/>
      <c r="T76" s="96"/>
      <c r="U76" s="96"/>
      <c r="V76" s="96"/>
      <c r="W76" s="96"/>
      <c r="X76" s="96"/>
      <c r="Y76" s="96"/>
      <c r="Z76" s="96"/>
      <c r="AA76" s="96"/>
      <c r="AB76" s="96"/>
      <c r="AC76" s="96"/>
      <c r="AD76" s="96"/>
      <c r="AE76" s="96"/>
      <c r="AF76" s="96"/>
      <c r="AG76" s="96"/>
      <c r="AH76" s="96"/>
      <c r="AI76" s="96"/>
      <c r="AJ76" s="96"/>
      <c r="AK76" s="96"/>
      <c r="AL76" s="96"/>
      <c r="AM76" s="96"/>
      <c r="AN76" s="96"/>
      <c r="AO76" s="96"/>
      <c r="AP76" s="96"/>
      <c r="AQ76" s="96"/>
      <c r="AR76" s="96"/>
      <c r="AS76" s="96"/>
      <c r="AT76" s="96"/>
      <c r="AU76" s="96"/>
      <c r="AV76" s="96"/>
      <c r="AW76" s="96"/>
      <c r="AX76" s="96"/>
      <c r="AY76" s="96"/>
      <c r="AZ76" s="96"/>
      <c r="BA76" s="96"/>
      <c r="BB76" s="96"/>
      <c r="BC76" s="66"/>
      <c r="BD76" s="97">
        <f>SUM(F76:O76)</f>
        <v>0</v>
      </c>
      <c r="BE76" s="97"/>
      <c r="BF76" s="97">
        <f t="shared" si="8"/>
        <v>0</v>
      </c>
      <c r="BG76" s="97">
        <f t="shared" si="9"/>
        <v>0</v>
      </c>
      <c r="BH76" s="110" t="str">
        <f t="shared" si="10"/>
        <v>-</v>
      </c>
      <c r="BI76" s="97">
        <f t="shared" si="11"/>
        <v>0</v>
      </c>
    </row>
    <row r="77" spans="1:61" x14ac:dyDescent="0.25">
      <c r="A77" s="81"/>
      <c r="B77" s="81"/>
      <c r="C77" s="65"/>
      <c r="D77" s="65"/>
      <c r="E77" s="65"/>
      <c r="F77" s="65"/>
      <c r="G77" s="65"/>
      <c r="H77" s="65"/>
      <c r="I77" s="65"/>
      <c r="J77" s="65"/>
      <c r="K77" s="65"/>
      <c r="L77" s="65"/>
      <c r="M77" s="65"/>
      <c r="N77" s="65"/>
      <c r="O77" s="65"/>
      <c r="P77" s="65"/>
      <c r="Q77" s="65"/>
      <c r="R77" s="65"/>
      <c r="S77" s="65"/>
      <c r="T77" s="65"/>
      <c r="U77" s="65"/>
      <c r="V77" s="65"/>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65"/>
      <c r="BC77" s="65"/>
      <c r="BD77" s="65"/>
      <c r="BE77" s="65"/>
      <c r="BF77" s="65"/>
      <c r="BG77" s="65"/>
      <c r="BH77" s="65"/>
      <c r="BI77" s="65"/>
    </row>
    <row r="78" spans="1:61" x14ac:dyDescent="0.25">
      <c r="A78" s="85" t="s">
        <v>338</v>
      </c>
      <c r="B78" s="85"/>
      <c r="C78" s="62"/>
      <c r="D78" s="91"/>
      <c r="E78" s="92"/>
      <c r="F78" s="65"/>
      <c r="G78" s="65"/>
      <c r="H78" s="65"/>
      <c r="I78" s="65"/>
      <c r="J78" s="65"/>
      <c r="K78" s="65"/>
      <c r="L78" s="65"/>
      <c r="M78" s="65"/>
      <c r="N78" s="65"/>
      <c r="O78" s="65"/>
      <c r="P78" s="65"/>
      <c r="Q78" s="65"/>
      <c r="R78" s="65"/>
      <c r="S78" s="65"/>
      <c r="T78" s="65"/>
      <c r="U78" s="65"/>
      <c r="V78" s="65"/>
      <c r="W78" s="65"/>
      <c r="X78" s="65"/>
      <c r="Y78" s="65"/>
      <c r="Z78" s="65"/>
      <c r="AA78" s="65"/>
      <c r="AB78" s="65"/>
      <c r="AC78" s="65"/>
      <c r="AD78" s="65"/>
      <c r="AE78" s="65"/>
      <c r="AF78" s="65"/>
      <c r="AG78" s="65"/>
      <c r="AH78" s="65"/>
      <c r="AI78" s="65"/>
      <c r="AJ78" s="65"/>
      <c r="AK78" s="65"/>
      <c r="AL78" s="65"/>
      <c r="AM78" s="65"/>
      <c r="AN78" s="65"/>
      <c r="AO78" s="65"/>
      <c r="AP78" s="65"/>
      <c r="AQ78" s="65"/>
      <c r="AR78" s="65"/>
      <c r="AS78" s="65"/>
      <c r="AT78" s="65"/>
      <c r="AU78" s="65"/>
      <c r="AV78" s="65"/>
      <c r="AW78" s="65"/>
      <c r="AX78" s="65"/>
      <c r="AY78" s="65"/>
      <c r="AZ78" s="65"/>
      <c r="BA78" s="65"/>
      <c r="BB78" s="65"/>
      <c r="BC78" s="66"/>
      <c r="BD78" s="62"/>
      <c r="BE78" s="62"/>
      <c r="BF78" s="62"/>
      <c r="BG78" s="62"/>
      <c r="BH78" s="62"/>
      <c r="BI78" s="62"/>
    </row>
    <row r="79" spans="1:61" x14ac:dyDescent="0.25">
      <c r="A79" s="81" t="s">
        <v>339</v>
      </c>
      <c r="B79" s="81"/>
      <c r="C79" s="93"/>
      <c r="D79" s="94"/>
      <c r="E79" s="95"/>
      <c r="F79" s="79">
        <f t="shared" ref="F79:F86" si="20">+D79+E79</f>
        <v>0</v>
      </c>
      <c r="G79" s="96"/>
      <c r="H79" s="96"/>
      <c r="I79" s="96"/>
      <c r="J79" s="96"/>
      <c r="K79" s="96"/>
      <c r="L79" s="96"/>
      <c r="M79" s="96"/>
      <c r="N79" s="96"/>
      <c r="O79" s="96"/>
      <c r="P79" s="96"/>
      <c r="Q79" s="96"/>
      <c r="R79" s="96"/>
      <c r="S79" s="96"/>
      <c r="T79" s="96"/>
      <c r="U79" s="96"/>
      <c r="V79" s="96"/>
      <c r="W79" s="96"/>
      <c r="X79" s="96"/>
      <c r="Y79" s="96"/>
      <c r="Z79" s="96"/>
      <c r="AA79" s="96"/>
      <c r="AB79" s="96"/>
      <c r="AC79" s="96"/>
      <c r="AD79" s="96"/>
      <c r="AE79" s="96"/>
      <c r="AF79" s="96"/>
      <c r="AG79" s="96"/>
      <c r="AH79" s="96"/>
      <c r="AI79" s="96"/>
      <c r="AJ79" s="96"/>
      <c r="AK79" s="96"/>
      <c r="AL79" s="96"/>
      <c r="AM79" s="96"/>
      <c r="AN79" s="96"/>
      <c r="AO79" s="96"/>
      <c r="AP79" s="96"/>
      <c r="AQ79" s="96"/>
      <c r="AR79" s="96"/>
      <c r="AS79" s="96"/>
      <c r="AT79" s="96"/>
      <c r="AU79" s="96"/>
      <c r="AV79" s="96"/>
      <c r="AW79" s="96"/>
      <c r="AX79" s="96"/>
      <c r="AY79" s="96"/>
      <c r="AZ79" s="96"/>
      <c r="BA79" s="96"/>
      <c r="BB79" s="96"/>
      <c r="BC79" s="66"/>
      <c r="BD79" s="97">
        <f t="shared" ref="BD79:BD86" si="21">SUM(F79:O79)</f>
        <v>0</v>
      </c>
      <c r="BE79" s="97"/>
      <c r="BF79" s="97">
        <f t="shared" ref="BF79:BF86" si="22">BD79+BE79</f>
        <v>0</v>
      </c>
      <c r="BG79" s="97">
        <f t="shared" ref="BG79:BG98" si="23">H79+J79+L79+N79+P79+R79+T79+V79+X79+Z79+AB79+AD79+AF79+AH79+AJ79+AL79+AN79+AP79+AR79+AT79+AV79+AX79+AZ79+BB79</f>
        <v>0</v>
      </c>
      <c r="BH79" s="110" t="str">
        <f t="shared" ref="BH79:BH97" si="24">IF(BF79=0,"-",BG79/BF79)</f>
        <v>-</v>
      </c>
      <c r="BI79" s="97">
        <f t="shared" ref="BI79:BI85" si="25">BF79-BG79</f>
        <v>0</v>
      </c>
    </row>
    <row r="80" spans="1:61" x14ac:dyDescent="0.25">
      <c r="A80" s="81" t="s">
        <v>340</v>
      </c>
      <c r="B80" s="81"/>
      <c r="C80" s="93"/>
      <c r="D80" s="94"/>
      <c r="E80" s="95"/>
      <c r="F80" s="79">
        <f t="shared" si="20"/>
        <v>0</v>
      </c>
      <c r="G80" s="96"/>
      <c r="H80" s="96"/>
      <c r="I80" s="96"/>
      <c r="J80" s="96"/>
      <c r="K80" s="96"/>
      <c r="L80" s="96"/>
      <c r="M80" s="96"/>
      <c r="N80" s="96"/>
      <c r="O80" s="96"/>
      <c r="P80" s="96"/>
      <c r="Q80" s="96"/>
      <c r="R80" s="96"/>
      <c r="S80" s="96"/>
      <c r="T80" s="96"/>
      <c r="U80" s="96"/>
      <c r="V80" s="96"/>
      <c r="W80" s="96"/>
      <c r="X80" s="96"/>
      <c r="Y80" s="96"/>
      <c r="Z80" s="96"/>
      <c r="AA80" s="96"/>
      <c r="AB80" s="96"/>
      <c r="AC80" s="96"/>
      <c r="AD80" s="96"/>
      <c r="AE80" s="96"/>
      <c r="AF80" s="96"/>
      <c r="AG80" s="96"/>
      <c r="AH80" s="96"/>
      <c r="AI80" s="96"/>
      <c r="AJ80" s="96"/>
      <c r="AK80" s="96"/>
      <c r="AL80" s="96"/>
      <c r="AM80" s="96"/>
      <c r="AN80" s="96"/>
      <c r="AO80" s="96"/>
      <c r="AP80" s="96"/>
      <c r="AQ80" s="96"/>
      <c r="AR80" s="96"/>
      <c r="AS80" s="96"/>
      <c r="AT80" s="96"/>
      <c r="AU80" s="96"/>
      <c r="AV80" s="96"/>
      <c r="AW80" s="96"/>
      <c r="AX80" s="96"/>
      <c r="AY80" s="96"/>
      <c r="AZ80" s="96"/>
      <c r="BA80" s="96"/>
      <c r="BB80" s="96"/>
      <c r="BC80" s="66"/>
      <c r="BD80" s="97">
        <f t="shared" si="21"/>
        <v>0</v>
      </c>
      <c r="BE80" s="97"/>
      <c r="BF80" s="97">
        <f t="shared" si="22"/>
        <v>0</v>
      </c>
      <c r="BG80" s="97">
        <f t="shared" si="23"/>
        <v>0</v>
      </c>
      <c r="BH80" s="110" t="str">
        <f t="shared" si="24"/>
        <v>-</v>
      </c>
      <c r="BI80" s="97">
        <f t="shared" si="25"/>
        <v>0</v>
      </c>
    </row>
    <row r="81" spans="1:61" x14ac:dyDescent="0.25">
      <c r="A81" s="81" t="s">
        <v>341</v>
      </c>
      <c r="B81" s="81"/>
      <c r="C81" s="93"/>
      <c r="D81" s="94"/>
      <c r="E81" s="95"/>
      <c r="F81" s="79">
        <f t="shared" si="20"/>
        <v>0</v>
      </c>
      <c r="G81" s="96"/>
      <c r="H81" s="96"/>
      <c r="I81" s="96"/>
      <c r="J81" s="96"/>
      <c r="K81" s="96"/>
      <c r="L81" s="96"/>
      <c r="M81" s="96"/>
      <c r="N81" s="96"/>
      <c r="O81" s="96"/>
      <c r="P81" s="96"/>
      <c r="Q81" s="96"/>
      <c r="R81" s="96"/>
      <c r="S81" s="96"/>
      <c r="T81" s="96"/>
      <c r="U81" s="96"/>
      <c r="V81" s="96"/>
      <c r="W81" s="96"/>
      <c r="X81" s="96"/>
      <c r="Y81" s="96"/>
      <c r="Z81" s="96"/>
      <c r="AA81" s="96"/>
      <c r="AB81" s="96"/>
      <c r="AC81" s="96"/>
      <c r="AD81" s="96"/>
      <c r="AE81" s="96"/>
      <c r="AF81" s="96"/>
      <c r="AG81" s="96"/>
      <c r="AH81" s="96"/>
      <c r="AI81" s="96"/>
      <c r="AJ81" s="96"/>
      <c r="AK81" s="96"/>
      <c r="AL81" s="96"/>
      <c r="AM81" s="96"/>
      <c r="AN81" s="96"/>
      <c r="AO81" s="96"/>
      <c r="AP81" s="96"/>
      <c r="AQ81" s="96"/>
      <c r="AR81" s="96"/>
      <c r="AS81" s="96"/>
      <c r="AT81" s="96"/>
      <c r="AU81" s="96"/>
      <c r="AV81" s="96"/>
      <c r="AW81" s="96"/>
      <c r="AX81" s="96"/>
      <c r="AY81" s="96"/>
      <c r="AZ81" s="96"/>
      <c r="BA81" s="96"/>
      <c r="BB81" s="96"/>
      <c r="BC81" s="66"/>
      <c r="BD81" s="97">
        <f t="shared" si="21"/>
        <v>0</v>
      </c>
      <c r="BE81" s="97"/>
      <c r="BF81" s="97">
        <f t="shared" si="22"/>
        <v>0</v>
      </c>
      <c r="BG81" s="97">
        <f t="shared" si="23"/>
        <v>0</v>
      </c>
      <c r="BH81" s="110" t="str">
        <f t="shared" si="24"/>
        <v>-</v>
      </c>
      <c r="BI81" s="97">
        <f t="shared" si="25"/>
        <v>0</v>
      </c>
    </row>
    <row r="82" spans="1:61" x14ac:dyDescent="0.25">
      <c r="A82" s="81" t="s">
        <v>342</v>
      </c>
      <c r="B82" s="81"/>
      <c r="C82" s="93"/>
      <c r="D82" s="94"/>
      <c r="E82" s="95"/>
      <c r="F82" s="79">
        <f t="shared" si="20"/>
        <v>0</v>
      </c>
      <c r="G82" s="96"/>
      <c r="H82" s="96"/>
      <c r="I82" s="96"/>
      <c r="J82" s="96"/>
      <c r="K82" s="96"/>
      <c r="L82" s="96"/>
      <c r="M82" s="96"/>
      <c r="N82" s="96"/>
      <c r="O82" s="96"/>
      <c r="P82" s="96"/>
      <c r="Q82" s="96"/>
      <c r="R82" s="96"/>
      <c r="S82" s="96"/>
      <c r="T82" s="96"/>
      <c r="U82" s="96"/>
      <c r="V82" s="96"/>
      <c r="W82" s="96"/>
      <c r="X82" s="96"/>
      <c r="Y82" s="96"/>
      <c r="Z82" s="96"/>
      <c r="AA82" s="96"/>
      <c r="AB82" s="96"/>
      <c r="AC82" s="96"/>
      <c r="AD82" s="96"/>
      <c r="AE82" s="96"/>
      <c r="AF82" s="96"/>
      <c r="AG82" s="96"/>
      <c r="AH82" s="96"/>
      <c r="AI82" s="96"/>
      <c r="AJ82" s="96"/>
      <c r="AK82" s="96"/>
      <c r="AL82" s="96"/>
      <c r="AM82" s="96"/>
      <c r="AN82" s="96"/>
      <c r="AO82" s="96"/>
      <c r="AP82" s="96"/>
      <c r="AQ82" s="96"/>
      <c r="AR82" s="96"/>
      <c r="AS82" s="96"/>
      <c r="AT82" s="96"/>
      <c r="AU82" s="96"/>
      <c r="AV82" s="96"/>
      <c r="AW82" s="96"/>
      <c r="AX82" s="96"/>
      <c r="AY82" s="96"/>
      <c r="AZ82" s="96"/>
      <c r="BA82" s="96"/>
      <c r="BB82" s="96"/>
      <c r="BC82" s="66"/>
      <c r="BD82" s="97">
        <f t="shared" si="21"/>
        <v>0</v>
      </c>
      <c r="BE82" s="97"/>
      <c r="BF82" s="97">
        <f t="shared" si="22"/>
        <v>0</v>
      </c>
      <c r="BG82" s="97">
        <f t="shared" si="23"/>
        <v>0</v>
      </c>
      <c r="BH82" s="110" t="str">
        <f t="shared" si="24"/>
        <v>-</v>
      </c>
      <c r="BI82" s="97">
        <f t="shared" si="25"/>
        <v>0</v>
      </c>
    </row>
    <row r="83" spans="1:61" x14ac:dyDescent="0.25">
      <c r="A83" s="81" t="s">
        <v>343</v>
      </c>
      <c r="B83" s="81"/>
      <c r="C83" s="93"/>
      <c r="D83" s="94"/>
      <c r="E83" s="95"/>
      <c r="F83" s="79">
        <f t="shared" si="20"/>
        <v>0</v>
      </c>
      <c r="G83" s="96"/>
      <c r="H83" s="96"/>
      <c r="I83" s="96"/>
      <c r="J83" s="96"/>
      <c r="K83" s="96"/>
      <c r="L83" s="96"/>
      <c r="M83" s="96"/>
      <c r="N83" s="96"/>
      <c r="O83" s="96"/>
      <c r="P83" s="96"/>
      <c r="Q83" s="96"/>
      <c r="R83" s="96"/>
      <c r="S83" s="96"/>
      <c r="T83" s="96"/>
      <c r="U83" s="96"/>
      <c r="V83" s="96"/>
      <c r="W83" s="96"/>
      <c r="X83" s="96"/>
      <c r="Y83" s="96"/>
      <c r="Z83" s="96"/>
      <c r="AA83" s="96"/>
      <c r="AB83" s="96"/>
      <c r="AC83" s="96"/>
      <c r="AD83" s="96"/>
      <c r="AE83" s="96"/>
      <c r="AF83" s="96"/>
      <c r="AG83" s="96"/>
      <c r="AH83" s="96"/>
      <c r="AI83" s="96"/>
      <c r="AJ83" s="96"/>
      <c r="AK83" s="96"/>
      <c r="AL83" s="96"/>
      <c r="AM83" s="96"/>
      <c r="AN83" s="96"/>
      <c r="AO83" s="96"/>
      <c r="AP83" s="96"/>
      <c r="AQ83" s="96"/>
      <c r="AR83" s="96"/>
      <c r="AS83" s="96"/>
      <c r="AT83" s="96"/>
      <c r="AU83" s="96"/>
      <c r="AV83" s="96"/>
      <c r="AW83" s="96"/>
      <c r="AX83" s="96"/>
      <c r="AY83" s="96"/>
      <c r="AZ83" s="96"/>
      <c r="BA83" s="96"/>
      <c r="BB83" s="96"/>
      <c r="BC83" s="66"/>
      <c r="BD83" s="97">
        <f t="shared" si="21"/>
        <v>0</v>
      </c>
      <c r="BE83" s="97"/>
      <c r="BF83" s="97">
        <f t="shared" si="22"/>
        <v>0</v>
      </c>
      <c r="BG83" s="97">
        <f t="shared" si="23"/>
        <v>0</v>
      </c>
      <c r="BH83" s="110" t="str">
        <f t="shared" si="24"/>
        <v>-</v>
      </c>
      <c r="BI83" s="97">
        <f t="shared" si="25"/>
        <v>0</v>
      </c>
    </row>
    <row r="84" spans="1:61" x14ac:dyDescent="0.25">
      <c r="A84" s="81" t="s">
        <v>344</v>
      </c>
      <c r="B84" s="81"/>
      <c r="C84" s="93"/>
      <c r="D84" s="94"/>
      <c r="E84" s="95"/>
      <c r="F84" s="79">
        <f t="shared" si="20"/>
        <v>0</v>
      </c>
      <c r="G84" s="96"/>
      <c r="H84" s="96"/>
      <c r="I84" s="96"/>
      <c r="J84" s="96"/>
      <c r="K84" s="96"/>
      <c r="L84" s="96"/>
      <c r="M84" s="96"/>
      <c r="N84" s="96"/>
      <c r="O84" s="96"/>
      <c r="P84" s="96"/>
      <c r="Q84" s="96"/>
      <c r="R84" s="96"/>
      <c r="S84" s="96"/>
      <c r="T84" s="96"/>
      <c r="U84" s="96"/>
      <c r="V84" s="96"/>
      <c r="W84" s="96"/>
      <c r="X84" s="96"/>
      <c r="Y84" s="96"/>
      <c r="Z84" s="96"/>
      <c r="AA84" s="96"/>
      <c r="AB84" s="96"/>
      <c r="AC84" s="96"/>
      <c r="AD84" s="96"/>
      <c r="AE84" s="96"/>
      <c r="AF84" s="96"/>
      <c r="AG84" s="96"/>
      <c r="AH84" s="96"/>
      <c r="AI84" s="96"/>
      <c r="AJ84" s="96"/>
      <c r="AK84" s="96"/>
      <c r="AL84" s="96"/>
      <c r="AM84" s="96"/>
      <c r="AN84" s="96"/>
      <c r="AO84" s="96"/>
      <c r="AP84" s="96"/>
      <c r="AQ84" s="96"/>
      <c r="AR84" s="96"/>
      <c r="AS84" s="96"/>
      <c r="AT84" s="96"/>
      <c r="AU84" s="96"/>
      <c r="AV84" s="96"/>
      <c r="AW84" s="96"/>
      <c r="AX84" s="96"/>
      <c r="AY84" s="96"/>
      <c r="AZ84" s="96"/>
      <c r="BA84" s="96"/>
      <c r="BB84" s="96"/>
      <c r="BC84" s="66"/>
      <c r="BD84" s="97">
        <f t="shared" si="21"/>
        <v>0</v>
      </c>
      <c r="BE84" s="97"/>
      <c r="BF84" s="97">
        <f t="shared" si="22"/>
        <v>0</v>
      </c>
      <c r="BG84" s="97">
        <f t="shared" si="23"/>
        <v>0</v>
      </c>
      <c r="BH84" s="110" t="str">
        <f t="shared" si="24"/>
        <v>-</v>
      </c>
      <c r="BI84" s="97">
        <f t="shared" si="25"/>
        <v>0</v>
      </c>
    </row>
    <row r="85" spans="1:61" x14ac:dyDescent="0.25">
      <c r="A85" s="81" t="s">
        <v>345</v>
      </c>
      <c r="B85" s="81"/>
      <c r="C85" s="93"/>
      <c r="D85" s="94"/>
      <c r="E85" s="95"/>
      <c r="F85" s="79">
        <f t="shared" si="20"/>
        <v>0</v>
      </c>
      <c r="G85" s="96"/>
      <c r="H85" s="96"/>
      <c r="I85" s="96"/>
      <c r="J85" s="96"/>
      <c r="K85" s="96"/>
      <c r="L85" s="96"/>
      <c r="M85" s="96"/>
      <c r="N85" s="96"/>
      <c r="O85" s="96"/>
      <c r="P85" s="96"/>
      <c r="Q85" s="96"/>
      <c r="R85" s="96"/>
      <c r="S85" s="96"/>
      <c r="T85" s="96"/>
      <c r="U85" s="96"/>
      <c r="V85" s="96"/>
      <c r="W85" s="96"/>
      <c r="X85" s="96"/>
      <c r="Y85" s="96"/>
      <c r="Z85" s="96"/>
      <c r="AA85" s="96"/>
      <c r="AB85" s="96"/>
      <c r="AC85" s="96"/>
      <c r="AD85" s="96"/>
      <c r="AE85" s="96"/>
      <c r="AF85" s="96"/>
      <c r="AG85" s="96"/>
      <c r="AH85" s="96"/>
      <c r="AI85" s="96"/>
      <c r="AJ85" s="96"/>
      <c r="AK85" s="96"/>
      <c r="AL85" s="96"/>
      <c r="AM85" s="96"/>
      <c r="AN85" s="96"/>
      <c r="AO85" s="96"/>
      <c r="AP85" s="96"/>
      <c r="AQ85" s="96"/>
      <c r="AR85" s="96"/>
      <c r="AS85" s="96"/>
      <c r="AT85" s="96"/>
      <c r="AU85" s="96"/>
      <c r="AV85" s="96"/>
      <c r="AW85" s="96"/>
      <c r="AX85" s="96"/>
      <c r="AY85" s="96"/>
      <c r="AZ85" s="96"/>
      <c r="BA85" s="96"/>
      <c r="BB85" s="96"/>
      <c r="BC85" s="66"/>
      <c r="BD85" s="97">
        <f t="shared" si="21"/>
        <v>0</v>
      </c>
      <c r="BE85" s="97"/>
      <c r="BF85" s="97">
        <f t="shared" si="22"/>
        <v>0</v>
      </c>
      <c r="BG85" s="97">
        <f t="shared" si="23"/>
        <v>0</v>
      </c>
      <c r="BH85" s="110" t="str">
        <f t="shared" si="24"/>
        <v>-</v>
      </c>
      <c r="BI85" s="97">
        <f t="shared" si="25"/>
        <v>0</v>
      </c>
    </row>
    <row r="86" spans="1:61" x14ac:dyDescent="0.25">
      <c r="A86" s="98" t="s">
        <v>309</v>
      </c>
      <c r="B86" s="98"/>
      <c r="C86" s="93"/>
      <c r="D86" s="94"/>
      <c r="E86" s="95"/>
      <c r="F86" s="79">
        <f t="shared" si="20"/>
        <v>0</v>
      </c>
      <c r="G86" s="96"/>
      <c r="H86" s="96"/>
      <c r="I86" s="96"/>
      <c r="J86" s="96"/>
      <c r="K86" s="96"/>
      <c r="L86" s="96"/>
      <c r="M86" s="96"/>
      <c r="N86" s="96"/>
      <c r="O86" s="96"/>
      <c r="P86" s="96"/>
      <c r="Q86" s="96"/>
      <c r="R86" s="96"/>
      <c r="S86" s="96"/>
      <c r="T86" s="96"/>
      <c r="U86" s="96"/>
      <c r="V86" s="96"/>
      <c r="W86" s="96"/>
      <c r="X86" s="96"/>
      <c r="Y86" s="96"/>
      <c r="Z86" s="96"/>
      <c r="AA86" s="96"/>
      <c r="AB86" s="96"/>
      <c r="AC86" s="96"/>
      <c r="AD86" s="96"/>
      <c r="AE86" s="96"/>
      <c r="AF86" s="96"/>
      <c r="AG86" s="96"/>
      <c r="AH86" s="96"/>
      <c r="AI86" s="96"/>
      <c r="AJ86" s="96"/>
      <c r="AK86" s="96"/>
      <c r="AL86" s="96"/>
      <c r="AM86" s="96"/>
      <c r="AN86" s="96"/>
      <c r="AO86" s="96"/>
      <c r="AP86" s="96"/>
      <c r="AQ86" s="96"/>
      <c r="AR86" s="96"/>
      <c r="AS86" s="96"/>
      <c r="AT86" s="96"/>
      <c r="AU86" s="96"/>
      <c r="AV86" s="96"/>
      <c r="AW86" s="96"/>
      <c r="AX86" s="96"/>
      <c r="AY86" s="96"/>
      <c r="AZ86" s="96"/>
      <c r="BA86" s="96"/>
      <c r="BB86" s="96"/>
      <c r="BC86" s="66"/>
      <c r="BD86" s="97">
        <f t="shared" si="21"/>
        <v>0</v>
      </c>
      <c r="BE86" s="97"/>
      <c r="BF86" s="97">
        <f t="shared" si="22"/>
        <v>0</v>
      </c>
      <c r="BG86" s="97">
        <f t="shared" si="23"/>
        <v>0</v>
      </c>
      <c r="BH86" s="110" t="str">
        <f t="shared" si="24"/>
        <v>-</v>
      </c>
      <c r="BI86" s="97">
        <f>BF86-BG86</f>
        <v>0</v>
      </c>
    </row>
    <row r="87" spans="1:61" x14ac:dyDescent="0.25">
      <c r="A87" s="85" t="s">
        <v>346</v>
      </c>
      <c r="B87" s="85"/>
      <c r="C87" s="62"/>
      <c r="D87" s="91"/>
      <c r="E87" s="92"/>
      <c r="F87" s="65"/>
      <c r="G87" s="65"/>
      <c r="H87" s="65"/>
      <c r="I87" s="65"/>
      <c r="J87" s="65"/>
      <c r="K87" s="65"/>
      <c r="L87" s="65"/>
      <c r="M87" s="65"/>
      <c r="N87" s="65"/>
      <c r="O87" s="65"/>
      <c r="P87" s="65"/>
      <c r="Q87" s="65"/>
      <c r="R87" s="65"/>
      <c r="S87" s="65"/>
      <c r="T87" s="65"/>
      <c r="U87" s="65"/>
      <c r="V87" s="65"/>
      <c r="W87" s="65"/>
      <c r="X87" s="65"/>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5"/>
      <c r="BA87" s="65"/>
      <c r="BB87" s="65"/>
      <c r="BC87" s="66"/>
      <c r="BD87" s="62"/>
      <c r="BE87" s="62"/>
      <c r="BF87" s="62"/>
      <c r="BG87" s="62"/>
      <c r="BH87" s="62"/>
      <c r="BI87" s="62"/>
    </row>
    <row r="88" spans="1:61" x14ac:dyDescent="0.25">
      <c r="A88" s="84" t="s">
        <v>347</v>
      </c>
      <c r="B88" s="81"/>
      <c r="C88" s="93"/>
      <c r="D88" s="94"/>
      <c r="E88" s="95"/>
      <c r="F88" s="79">
        <f t="shared" ref="F88:F98" si="26">D88+E88</f>
        <v>0</v>
      </c>
      <c r="G88" s="96"/>
      <c r="H88" s="96"/>
      <c r="I88" s="96"/>
      <c r="J88" s="96"/>
      <c r="K88" s="96"/>
      <c r="L88" s="96"/>
      <c r="M88" s="96"/>
      <c r="N88" s="96"/>
      <c r="O88" s="96"/>
      <c r="P88" s="96"/>
      <c r="Q88" s="96"/>
      <c r="R88" s="96"/>
      <c r="S88" s="96"/>
      <c r="T88" s="96"/>
      <c r="U88" s="96"/>
      <c r="V88" s="96"/>
      <c r="W88" s="96"/>
      <c r="X88" s="96"/>
      <c r="Y88" s="96"/>
      <c r="Z88" s="96"/>
      <c r="AA88" s="96"/>
      <c r="AB88" s="96"/>
      <c r="AC88" s="96"/>
      <c r="AD88" s="96"/>
      <c r="AE88" s="96"/>
      <c r="AF88" s="96"/>
      <c r="AG88" s="96"/>
      <c r="AH88" s="96"/>
      <c r="AI88" s="96"/>
      <c r="AJ88" s="96"/>
      <c r="AK88" s="96"/>
      <c r="AL88" s="96"/>
      <c r="AM88" s="96"/>
      <c r="AN88" s="96"/>
      <c r="AO88" s="96"/>
      <c r="AP88" s="96"/>
      <c r="AQ88" s="96"/>
      <c r="AR88" s="96"/>
      <c r="AS88" s="96"/>
      <c r="AT88" s="96"/>
      <c r="AU88" s="96"/>
      <c r="AV88" s="96"/>
      <c r="AW88" s="96"/>
      <c r="AX88" s="96"/>
      <c r="AY88" s="96"/>
      <c r="AZ88" s="96"/>
      <c r="BA88" s="96"/>
      <c r="BB88" s="96"/>
      <c r="BC88" s="66"/>
      <c r="BD88" s="97">
        <f>SUM(F88:AI88)</f>
        <v>0</v>
      </c>
      <c r="BE88" s="97"/>
      <c r="BF88" s="97">
        <f t="shared" ref="BF88:BF95" si="27">BD88+BE88</f>
        <v>0</v>
      </c>
      <c r="BG88" s="97">
        <f t="shared" si="23"/>
        <v>0</v>
      </c>
      <c r="BH88" s="110" t="str">
        <f t="shared" si="24"/>
        <v>-</v>
      </c>
      <c r="BI88" s="97">
        <f>BF88-BG88</f>
        <v>0</v>
      </c>
    </row>
    <row r="89" spans="1:61" x14ac:dyDescent="0.25">
      <c r="A89" s="84" t="s">
        <v>348</v>
      </c>
      <c r="B89" s="81"/>
      <c r="C89" s="93"/>
      <c r="D89" s="94"/>
      <c r="E89" s="95"/>
      <c r="F89" s="79">
        <f t="shared" si="26"/>
        <v>0</v>
      </c>
      <c r="G89" s="96"/>
      <c r="H89" s="96"/>
      <c r="I89" s="96"/>
      <c r="J89" s="96"/>
      <c r="K89" s="96"/>
      <c r="L89" s="96"/>
      <c r="M89" s="96"/>
      <c r="N89" s="96"/>
      <c r="O89" s="96"/>
      <c r="P89" s="96"/>
      <c r="Q89" s="96"/>
      <c r="R89" s="96"/>
      <c r="S89" s="96"/>
      <c r="T89" s="96"/>
      <c r="U89" s="96"/>
      <c r="V89" s="96"/>
      <c r="W89" s="96"/>
      <c r="X89" s="96"/>
      <c r="Y89" s="96"/>
      <c r="Z89" s="96"/>
      <c r="AA89" s="96"/>
      <c r="AB89" s="96"/>
      <c r="AC89" s="96"/>
      <c r="AD89" s="96"/>
      <c r="AE89" s="96"/>
      <c r="AF89" s="96"/>
      <c r="AG89" s="96"/>
      <c r="AH89" s="96"/>
      <c r="AI89" s="96"/>
      <c r="AJ89" s="96"/>
      <c r="AK89" s="96"/>
      <c r="AL89" s="96"/>
      <c r="AM89" s="96"/>
      <c r="AN89" s="96"/>
      <c r="AO89" s="96"/>
      <c r="AP89" s="96"/>
      <c r="AQ89" s="96"/>
      <c r="AR89" s="96"/>
      <c r="AS89" s="96"/>
      <c r="AT89" s="96"/>
      <c r="AU89" s="96"/>
      <c r="AV89" s="96"/>
      <c r="AW89" s="96"/>
      <c r="AX89" s="96"/>
      <c r="AY89" s="96"/>
      <c r="AZ89" s="96"/>
      <c r="BA89" s="96"/>
      <c r="BB89" s="96"/>
      <c r="BC89" s="66"/>
      <c r="BD89" s="97">
        <f t="shared" ref="BD89:BD95" si="28">SUM(F89:O89)</f>
        <v>0</v>
      </c>
      <c r="BE89" s="97"/>
      <c r="BF89" s="97">
        <f t="shared" si="27"/>
        <v>0</v>
      </c>
      <c r="BG89" s="97">
        <f t="shared" si="23"/>
        <v>0</v>
      </c>
      <c r="BH89" s="110" t="str">
        <f t="shared" si="24"/>
        <v>-</v>
      </c>
      <c r="BI89" s="97">
        <f t="shared" ref="BI89:BI95" si="29">BF89-BG89</f>
        <v>0</v>
      </c>
    </row>
    <row r="90" spans="1:61" x14ac:dyDescent="0.25">
      <c r="A90" s="84" t="s">
        <v>349</v>
      </c>
      <c r="B90" s="81"/>
      <c r="C90" s="93"/>
      <c r="D90" s="94"/>
      <c r="E90" s="95"/>
      <c r="F90" s="79">
        <f t="shared" si="26"/>
        <v>0</v>
      </c>
      <c r="G90" s="96"/>
      <c r="H90" s="96"/>
      <c r="I90" s="96"/>
      <c r="J90" s="96"/>
      <c r="K90" s="96"/>
      <c r="L90" s="96"/>
      <c r="M90" s="96"/>
      <c r="N90" s="96"/>
      <c r="O90" s="96"/>
      <c r="P90" s="96"/>
      <c r="Q90" s="96"/>
      <c r="R90" s="96"/>
      <c r="S90" s="96"/>
      <c r="T90" s="96"/>
      <c r="U90" s="96"/>
      <c r="V90" s="96"/>
      <c r="W90" s="96"/>
      <c r="X90" s="96"/>
      <c r="Y90" s="96"/>
      <c r="Z90" s="96"/>
      <c r="AA90" s="96"/>
      <c r="AB90" s="96"/>
      <c r="AC90" s="96"/>
      <c r="AD90" s="96"/>
      <c r="AE90" s="96"/>
      <c r="AF90" s="96"/>
      <c r="AG90" s="96"/>
      <c r="AH90" s="96"/>
      <c r="AI90" s="96"/>
      <c r="AJ90" s="96"/>
      <c r="AK90" s="96"/>
      <c r="AL90" s="96"/>
      <c r="AM90" s="96"/>
      <c r="AN90" s="96"/>
      <c r="AO90" s="96"/>
      <c r="AP90" s="96"/>
      <c r="AQ90" s="96"/>
      <c r="AR90" s="96"/>
      <c r="AS90" s="96"/>
      <c r="AT90" s="96"/>
      <c r="AU90" s="96"/>
      <c r="AV90" s="96"/>
      <c r="AW90" s="96"/>
      <c r="AX90" s="96"/>
      <c r="AY90" s="96"/>
      <c r="AZ90" s="96"/>
      <c r="BA90" s="96"/>
      <c r="BB90" s="96"/>
      <c r="BC90" s="66"/>
      <c r="BD90" s="97">
        <f t="shared" ref="BD90:BD94" si="30">SUM(F90:AI90)</f>
        <v>0</v>
      </c>
      <c r="BE90" s="97"/>
      <c r="BF90" s="97">
        <f t="shared" si="27"/>
        <v>0</v>
      </c>
      <c r="BG90" s="97">
        <f t="shared" si="23"/>
        <v>0</v>
      </c>
      <c r="BH90" s="110" t="str">
        <f t="shared" si="24"/>
        <v>-</v>
      </c>
      <c r="BI90" s="97">
        <f t="shared" si="29"/>
        <v>0</v>
      </c>
    </row>
    <row r="91" spans="1:61" x14ac:dyDescent="0.25">
      <c r="A91" s="84" t="s">
        <v>350</v>
      </c>
      <c r="B91" s="81"/>
      <c r="C91" s="93"/>
      <c r="D91" s="94"/>
      <c r="E91" s="95"/>
      <c r="F91" s="79">
        <f t="shared" si="26"/>
        <v>0</v>
      </c>
      <c r="G91" s="96"/>
      <c r="H91" s="96"/>
      <c r="I91" s="96"/>
      <c r="J91" s="96"/>
      <c r="K91" s="96"/>
      <c r="L91" s="96"/>
      <c r="M91" s="96"/>
      <c r="N91" s="96"/>
      <c r="O91" s="96"/>
      <c r="P91" s="96"/>
      <c r="Q91" s="96"/>
      <c r="R91" s="96"/>
      <c r="S91" s="96"/>
      <c r="T91" s="96"/>
      <c r="U91" s="96"/>
      <c r="V91" s="96"/>
      <c r="W91" s="96"/>
      <c r="X91" s="96"/>
      <c r="Y91" s="96"/>
      <c r="Z91" s="96"/>
      <c r="AA91" s="96"/>
      <c r="AB91" s="96"/>
      <c r="AC91" s="96"/>
      <c r="AD91" s="96"/>
      <c r="AE91" s="96"/>
      <c r="AF91" s="96"/>
      <c r="AG91" s="96"/>
      <c r="AH91" s="96"/>
      <c r="AI91" s="96"/>
      <c r="AJ91" s="96"/>
      <c r="AK91" s="96"/>
      <c r="AL91" s="96"/>
      <c r="AM91" s="96"/>
      <c r="AN91" s="96"/>
      <c r="AO91" s="96"/>
      <c r="AP91" s="96"/>
      <c r="AQ91" s="96"/>
      <c r="AR91" s="96"/>
      <c r="AS91" s="96"/>
      <c r="AT91" s="96"/>
      <c r="AU91" s="96"/>
      <c r="AV91" s="96"/>
      <c r="AW91" s="96"/>
      <c r="AX91" s="96"/>
      <c r="AY91" s="96"/>
      <c r="AZ91" s="96"/>
      <c r="BA91" s="96"/>
      <c r="BB91" s="96"/>
      <c r="BC91" s="66"/>
      <c r="BD91" s="97">
        <f t="shared" si="30"/>
        <v>0</v>
      </c>
      <c r="BE91" s="97"/>
      <c r="BF91" s="97">
        <f t="shared" si="27"/>
        <v>0</v>
      </c>
      <c r="BG91" s="97">
        <f t="shared" si="23"/>
        <v>0</v>
      </c>
      <c r="BH91" s="110" t="str">
        <f t="shared" si="24"/>
        <v>-</v>
      </c>
      <c r="BI91" s="97">
        <f t="shared" si="29"/>
        <v>0</v>
      </c>
    </row>
    <row r="92" spans="1:61" x14ac:dyDescent="0.25">
      <c r="A92" s="84" t="s">
        <v>351</v>
      </c>
      <c r="B92" s="81"/>
      <c r="C92" s="93"/>
      <c r="D92" s="94"/>
      <c r="E92" s="95"/>
      <c r="F92" s="79">
        <f t="shared" si="26"/>
        <v>0</v>
      </c>
      <c r="G92" s="96"/>
      <c r="H92" s="96"/>
      <c r="I92" s="96"/>
      <c r="J92" s="96"/>
      <c r="K92" s="96"/>
      <c r="L92" s="96"/>
      <c r="M92" s="96"/>
      <c r="N92" s="96"/>
      <c r="O92" s="96"/>
      <c r="P92" s="96"/>
      <c r="Q92" s="96"/>
      <c r="R92" s="96"/>
      <c r="S92" s="96"/>
      <c r="T92" s="96"/>
      <c r="U92" s="96"/>
      <c r="V92" s="96"/>
      <c r="W92" s="96"/>
      <c r="X92" s="96"/>
      <c r="Y92" s="96"/>
      <c r="Z92" s="96"/>
      <c r="AA92" s="96"/>
      <c r="AB92" s="96"/>
      <c r="AC92" s="96"/>
      <c r="AD92" s="96"/>
      <c r="AE92" s="96"/>
      <c r="AF92" s="96"/>
      <c r="AG92" s="96"/>
      <c r="AH92" s="96"/>
      <c r="AI92" s="96"/>
      <c r="AJ92" s="96"/>
      <c r="AK92" s="96"/>
      <c r="AL92" s="96"/>
      <c r="AM92" s="96"/>
      <c r="AN92" s="96"/>
      <c r="AO92" s="96"/>
      <c r="AP92" s="96"/>
      <c r="AQ92" s="96"/>
      <c r="AR92" s="96"/>
      <c r="AS92" s="96"/>
      <c r="AT92" s="96"/>
      <c r="AU92" s="96"/>
      <c r="AV92" s="96"/>
      <c r="AW92" s="96"/>
      <c r="AX92" s="96"/>
      <c r="AY92" s="96"/>
      <c r="AZ92" s="96"/>
      <c r="BA92" s="96"/>
      <c r="BB92" s="96"/>
      <c r="BC92" s="66"/>
      <c r="BD92" s="97">
        <f t="shared" si="30"/>
        <v>0</v>
      </c>
      <c r="BE92" s="97"/>
      <c r="BF92" s="97">
        <f t="shared" si="27"/>
        <v>0</v>
      </c>
      <c r="BG92" s="97">
        <f t="shared" si="23"/>
        <v>0</v>
      </c>
      <c r="BH92" s="110" t="str">
        <f t="shared" si="24"/>
        <v>-</v>
      </c>
      <c r="BI92" s="97">
        <f t="shared" si="29"/>
        <v>0</v>
      </c>
    </row>
    <row r="93" spans="1:61" x14ac:dyDescent="0.25">
      <c r="A93" s="84" t="s">
        <v>352</v>
      </c>
      <c r="B93" s="81"/>
      <c r="C93" s="93"/>
      <c r="D93" s="94"/>
      <c r="E93" s="95"/>
      <c r="F93" s="79">
        <f t="shared" si="26"/>
        <v>0</v>
      </c>
      <c r="G93" s="96"/>
      <c r="H93" s="96"/>
      <c r="I93" s="96"/>
      <c r="J93" s="96"/>
      <c r="K93" s="96"/>
      <c r="L93" s="96"/>
      <c r="M93" s="96"/>
      <c r="N93" s="96"/>
      <c r="O93" s="96"/>
      <c r="P93" s="96"/>
      <c r="Q93" s="96"/>
      <c r="R93" s="96"/>
      <c r="S93" s="96"/>
      <c r="T93" s="96"/>
      <c r="U93" s="96"/>
      <c r="V93" s="96"/>
      <c r="W93" s="96"/>
      <c r="X93" s="96"/>
      <c r="Y93" s="96"/>
      <c r="Z93" s="96"/>
      <c r="AA93" s="96"/>
      <c r="AB93" s="96"/>
      <c r="AC93" s="96"/>
      <c r="AD93" s="96"/>
      <c r="AE93" s="96"/>
      <c r="AF93" s="96"/>
      <c r="AG93" s="96"/>
      <c r="AH93" s="96"/>
      <c r="AI93" s="96"/>
      <c r="AJ93" s="96"/>
      <c r="AK93" s="96"/>
      <c r="AL93" s="96"/>
      <c r="AM93" s="96"/>
      <c r="AN93" s="96"/>
      <c r="AO93" s="96"/>
      <c r="AP93" s="96"/>
      <c r="AQ93" s="96"/>
      <c r="AR93" s="96"/>
      <c r="AS93" s="96"/>
      <c r="AT93" s="96"/>
      <c r="AU93" s="96"/>
      <c r="AV93" s="96"/>
      <c r="AW93" s="96"/>
      <c r="AX93" s="96"/>
      <c r="AY93" s="96"/>
      <c r="AZ93" s="96"/>
      <c r="BA93" s="96"/>
      <c r="BB93" s="96"/>
      <c r="BC93" s="66"/>
      <c r="BD93" s="97">
        <f t="shared" si="30"/>
        <v>0</v>
      </c>
      <c r="BE93" s="97"/>
      <c r="BF93" s="97">
        <f t="shared" si="27"/>
        <v>0</v>
      </c>
      <c r="BG93" s="97">
        <f t="shared" si="23"/>
        <v>0</v>
      </c>
      <c r="BH93" s="110" t="str">
        <f t="shared" si="24"/>
        <v>-</v>
      </c>
      <c r="BI93" s="97">
        <f t="shared" si="29"/>
        <v>0</v>
      </c>
    </row>
    <row r="94" spans="1:61" x14ac:dyDescent="0.25">
      <c r="A94" s="84" t="s">
        <v>353</v>
      </c>
      <c r="B94" s="81"/>
      <c r="C94" s="93"/>
      <c r="D94" s="94"/>
      <c r="E94" s="95"/>
      <c r="F94" s="79">
        <f t="shared" si="26"/>
        <v>0</v>
      </c>
      <c r="G94" s="96"/>
      <c r="H94" s="96"/>
      <c r="I94" s="96"/>
      <c r="J94" s="96"/>
      <c r="K94" s="96"/>
      <c r="L94" s="96"/>
      <c r="M94" s="96"/>
      <c r="N94" s="96"/>
      <c r="O94" s="96"/>
      <c r="P94" s="96"/>
      <c r="Q94" s="96"/>
      <c r="R94" s="96"/>
      <c r="S94" s="96"/>
      <c r="T94" s="96"/>
      <c r="U94" s="96"/>
      <c r="V94" s="96"/>
      <c r="W94" s="96"/>
      <c r="X94" s="96"/>
      <c r="Y94" s="96"/>
      <c r="Z94" s="96"/>
      <c r="AA94" s="96"/>
      <c r="AB94" s="96"/>
      <c r="AC94" s="96"/>
      <c r="AD94" s="96"/>
      <c r="AE94" s="96"/>
      <c r="AF94" s="96"/>
      <c r="AG94" s="96"/>
      <c r="AH94" s="96"/>
      <c r="AI94" s="96"/>
      <c r="AJ94" s="96"/>
      <c r="AK94" s="96"/>
      <c r="AL94" s="96"/>
      <c r="AM94" s="96"/>
      <c r="AN94" s="96"/>
      <c r="AO94" s="96"/>
      <c r="AP94" s="96"/>
      <c r="AQ94" s="96"/>
      <c r="AR94" s="96"/>
      <c r="AS94" s="96"/>
      <c r="AT94" s="96"/>
      <c r="AU94" s="96"/>
      <c r="AV94" s="96"/>
      <c r="AW94" s="96"/>
      <c r="AX94" s="96"/>
      <c r="AY94" s="96"/>
      <c r="AZ94" s="96"/>
      <c r="BA94" s="96"/>
      <c r="BB94" s="96"/>
      <c r="BC94" s="66"/>
      <c r="BD94" s="97">
        <f t="shared" si="30"/>
        <v>0</v>
      </c>
      <c r="BE94" s="97"/>
      <c r="BF94" s="97">
        <f t="shared" si="27"/>
        <v>0</v>
      </c>
      <c r="BG94" s="97">
        <f t="shared" si="23"/>
        <v>0</v>
      </c>
      <c r="BH94" s="110" t="str">
        <f t="shared" si="24"/>
        <v>-</v>
      </c>
      <c r="BI94" s="97">
        <f t="shared" si="29"/>
        <v>0</v>
      </c>
    </row>
    <row r="95" spans="1:61" x14ac:dyDescent="0.25">
      <c r="A95" s="84" t="s">
        <v>309</v>
      </c>
      <c r="B95" s="98"/>
      <c r="C95" s="93"/>
      <c r="D95" s="94"/>
      <c r="E95" s="95"/>
      <c r="F95" s="79">
        <f t="shared" si="26"/>
        <v>0</v>
      </c>
      <c r="G95" s="96"/>
      <c r="H95" s="96"/>
      <c r="I95" s="96"/>
      <c r="J95" s="96"/>
      <c r="K95" s="96"/>
      <c r="L95" s="96"/>
      <c r="M95" s="96"/>
      <c r="N95" s="96"/>
      <c r="O95" s="96"/>
      <c r="P95" s="96"/>
      <c r="Q95" s="96"/>
      <c r="R95" s="96"/>
      <c r="S95" s="96"/>
      <c r="T95" s="96"/>
      <c r="U95" s="96"/>
      <c r="V95" s="96"/>
      <c r="W95" s="96"/>
      <c r="X95" s="96"/>
      <c r="Y95" s="96"/>
      <c r="Z95" s="96"/>
      <c r="AA95" s="96"/>
      <c r="AB95" s="96"/>
      <c r="AC95" s="96"/>
      <c r="AD95" s="96"/>
      <c r="AE95" s="96"/>
      <c r="AF95" s="96"/>
      <c r="AG95" s="96"/>
      <c r="AH95" s="96"/>
      <c r="AI95" s="96"/>
      <c r="AJ95" s="96"/>
      <c r="AK95" s="96"/>
      <c r="AL95" s="96"/>
      <c r="AM95" s="96"/>
      <c r="AN95" s="96"/>
      <c r="AO95" s="96"/>
      <c r="AP95" s="96"/>
      <c r="AQ95" s="96"/>
      <c r="AR95" s="96"/>
      <c r="AS95" s="96"/>
      <c r="AT95" s="96"/>
      <c r="AU95" s="96"/>
      <c r="AV95" s="96"/>
      <c r="AW95" s="96"/>
      <c r="AX95" s="96"/>
      <c r="AY95" s="96"/>
      <c r="AZ95" s="96"/>
      <c r="BA95" s="96"/>
      <c r="BB95" s="96"/>
      <c r="BC95" s="66"/>
      <c r="BD95" s="97">
        <f t="shared" si="28"/>
        <v>0</v>
      </c>
      <c r="BE95" s="97"/>
      <c r="BF95" s="97">
        <f t="shared" si="27"/>
        <v>0</v>
      </c>
      <c r="BG95" s="97">
        <f t="shared" si="23"/>
        <v>0</v>
      </c>
      <c r="BH95" s="110" t="str">
        <f t="shared" si="24"/>
        <v>-</v>
      </c>
      <c r="BI95" s="97">
        <f t="shared" si="29"/>
        <v>0</v>
      </c>
    </row>
    <row r="96" spans="1:61" x14ac:dyDescent="0.25">
      <c r="A96" s="61" t="s">
        <v>309</v>
      </c>
      <c r="B96" s="61"/>
      <c r="C96" s="65"/>
      <c r="D96" s="65"/>
      <c r="E96" s="65"/>
      <c r="F96" s="65"/>
      <c r="G96" s="65"/>
      <c r="H96" s="65"/>
      <c r="I96" s="65"/>
      <c r="J96" s="65"/>
      <c r="K96" s="65"/>
      <c r="L96" s="65"/>
      <c r="M96" s="65"/>
      <c r="N96" s="65"/>
      <c r="O96" s="65"/>
      <c r="P96" s="65"/>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5"/>
      <c r="BF96" s="65"/>
      <c r="BG96" s="65"/>
      <c r="BH96" s="65"/>
      <c r="BI96" s="65"/>
    </row>
    <row r="97" spans="1:61" x14ac:dyDescent="0.25">
      <c r="A97" s="81" t="s">
        <v>354</v>
      </c>
      <c r="B97" s="81"/>
      <c r="C97" s="93"/>
      <c r="D97" s="94"/>
      <c r="E97" s="95"/>
      <c r="F97" s="79">
        <f t="shared" si="26"/>
        <v>0</v>
      </c>
      <c r="G97" s="96"/>
      <c r="H97" s="96"/>
      <c r="I97" s="96"/>
      <c r="J97" s="96"/>
      <c r="K97" s="96"/>
      <c r="L97" s="96"/>
      <c r="M97" s="96"/>
      <c r="N97" s="96"/>
      <c r="O97" s="96"/>
      <c r="P97" s="96"/>
      <c r="Q97" s="96"/>
      <c r="R97" s="96"/>
      <c r="S97" s="96"/>
      <c r="T97" s="96"/>
      <c r="U97" s="96"/>
      <c r="V97" s="96"/>
      <c r="W97" s="96"/>
      <c r="X97" s="96"/>
      <c r="Y97" s="96"/>
      <c r="Z97" s="96"/>
      <c r="AA97" s="96"/>
      <c r="AB97" s="96"/>
      <c r="AC97" s="96"/>
      <c r="AD97" s="96"/>
      <c r="AE97" s="96"/>
      <c r="AF97" s="96"/>
      <c r="AG97" s="96"/>
      <c r="AH97" s="96"/>
      <c r="AI97" s="96"/>
      <c r="AJ97" s="96"/>
      <c r="AK97" s="96"/>
      <c r="AL97" s="96"/>
      <c r="AM97" s="96"/>
      <c r="AN97" s="96"/>
      <c r="AO97" s="96"/>
      <c r="AP97" s="96"/>
      <c r="AQ97" s="96"/>
      <c r="AR97" s="96"/>
      <c r="AS97" s="96"/>
      <c r="AT97" s="96"/>
      <c r="AU97" s="96"/>
      <c r="AV97" s="96"/>
      <c r="AW97" s="96"/>
      <c r="AX97" s="96"/>
      <c r="AY97" s="96"/>
      <c r="AZ97" s="96"/>
      <c r="BA97" s="96"/>
      <c r="BB97" s="96"/>
      <c r="BC97" s="66"/>
      <c r="BD97" s="97">
        <f>SUM(F97:O97)</f>
        <v>0</v>
      </c>
      <c r="BE97" s="97"/>
      <c r="BF97" s="97">
        <f t="shared" ref="BF97:BF98" si="31">BD97+BE97</f>
        <v>0</v>
      </c>
      <c r="BG97" s="97">
        <f t="shared" si="23"/>
        <v>0</v>
      </c>
      <c r="BH97" s="110" t="str">
        <f t="shared" si="24"/>
        <v>-</v>
      </c>
      <c r="BI97" s="97">
        <f>+C97-BD97</f>
        <v>0</v>
      </c>
    </row>
    <row r="98" spans="1:61" x14ac:dyDescent="0.25">
      <c r="A98" s="81" t="s">
        <v>355</v>
      </c>
      <c r="B98" s="81"/>
      <c r="C98" s="93"/>
      <c r="D98" s="94"/>
      <c r="E98" s="95"/>
      <c r="F98" s="79">
        <f t="shared" si="26"/>
        <v>0</v>
      </c>
      <c r="G98" s="96"/>
      <c r="H98" s="96"/>
      <c r="I98" s="96"/>
      <c r="J98" s="96"/>
      <c r="K98" s="96"/>
      <c r="L98" s="96"/>
      <c r="M98" s="96"/>
      <c r="N98" s="96"/>
      <c r="O98" s="96"/>
      <c r="P98" s="96"/>
      <c r="Q98" s="96"/>
      <c r="R98" s="96"/>
      <c r="S98" s="96"/>
      <c r="T98" s="96"/>
      <c r="U98" s="96"/>
      <c r="V98" s="96"/>
      <c r="W98" s="96"/>
      <c r="X98" s="96"/>
      <c r="Y98" s="96"/>
      <c r="Z98" s="96"/>
      <c r="AA98" s="96"/>
      <c r="AB98" s="96"/>
      <c r="AC98" s="96"/>
      <c r="AD98" s="96"/>
      <c r="AE98" s="96"/>
      <c r="AF98" s="96"/>
      <c r="AG98" s="96"/>
      <c r="AH98" s="96"/>
      <c r="AI98" s="96"/>
      <c r="AJ98" s="96"/>
      <c r="AK98" s="96"/>
      <c r="AL98" s="96"/>
      <c r="AM98" s="96"/>
      <c r="AN98" s="96"/>
      <c r="AO98" s="96"/>
      <c r="AP98" s="96"/>
      <c r="AQ98" s="96"/>
      <c r="AR98" s="96"/>
      <c r="AS98" s="96"/>
      <c r="AT98" s="96"/>
      <c r="AU98" s="96"/>
      <c r="AV98" s="96"/>
      <c r="AW98" s="96"/>
      <c r="AX98" s="96"/>
      <c r="AY98" s="96"/>
      <c r="AZ98" s="96"/>
      <c r="BA98" s="96"/>
      <c r="BB98" s="96"/>
      <c r="BC98" s="66"/>
      <c r="BD98" s="97">
        <f>SUM(F98:AK98)</f>
        <v>0</v>
      </c>
      <c r="BE98" s="97"/>
      <c r="BF98" s="97">
        <f t="shared" si="31"/>
        <v>0</v>
      </c>
      <c r="BG98" s="97">
        <f t="shared" si="23"/>
        <v>0</v>
      </c>
      <c r="BH98" s="110" t="str">
        <f>IF(BF98=0,"-",BG98/BF98)</f>
        <v>-</v>
      </c>
      <c r="BI98" s="97">
        <f t="shared" ref="BI98" si="32">BF98-BG98</f>
        <v>0</v>
      </c>
    </row>
    <row r="99" spans="1:61" ht="16.5" thickBot="1" x14ac:dyDescent="0.3">
      <c r="A99" s="66" t="s">
        <v>356</v>
      </c>
      <c r="B99" s="66"/>
      <c r="C99" s="103">
        <v>18373478</v>
      </c>
      <c r="D99" s="104">
        <f t="shared" ref="D99:BA99" si="33">SUM(D28:D98)</f>
        <v>0</v>
      </c>
      <c r="E99" s="105">
        <f t="shared" si="33"/>
        <v>0</v>
      </c>
      <c r="F99" s="106">
        <f t="shared" si="33"/>
        <v>0</v>
      </c>
      <c r="G99" s="106">
        <f t="shared" si="33"/>
        <v>0</v>
      </c>
      <c r="H99" s="106">
        <f t="shared" si="33"/>
        <v>0</v>
      </c>
      <c r="I99" s="106">
        <f t="shared" si="33"/>
        <v>0</v>
      </c>
      <c r="J99" s="106">
        <f t="shared" si="33"/>
        <v>0</v>
      </c>
      <c r="K99" s="106">
        <f t="shared" si="33"/>
        <v>0</v>
      </c>
      <c r="L99" s="106">
        <f t="shared" si="33"/>
        <v>0</v>
      </c>
      <c r="M99" s="106">
        <f t="shared" si="33"/>
        <v>0</v>
      </c>
      <c r="N99" s="106">
        <f t="shared" si="33"/>
        <v>0</v>
      </c>
      <c r="O99" s="106">
        <f t="shared" si="33"/>
        <v>0</v>
      </c>
      <c r="P99" s="106">
        <f t="shared" si="33"/>
        <v>0</v>
      </c>
      <c r="Q99" s="106">
        <f t="shared" si="33"/>
        <v>0</v>
      </c>
      <c r="R99" s="106">
        <f t="shared" si="33"/>
        <v>0</v>
      </c>
      <c r="S99" s="106">
        <f t="shared" si="33"/>
        <v>0</v>
      </c>
      <c r="T99" s="106">
        <f t="shared" si="33"/>
        <v>0</v>
      </c>
      <c r="U99" s="106">
        <f t="shared" si="33"/>
        <v>0</v>
      </c>
      <c r="V99" s="106">
        <f t="shared" si="33"/>
        <v>0</v>
      </c>
      <c r="W99" s="106">
        <f t="shared" si="33"/>
        <v>0</v>
      </c>
      <c r="X99" s="106">
        <f t="shared" si="33"/>
        <v>0</v>
      </c>
      <c r="Y99" s="106">
        <f t="shared" si="33"/>
        <v>0</v>
      </c>
      <c r="Z99" s="106">
        <f t="shared" si="33"/>
        <v>0</v>
      </c>
      <c r="AA99" s="106">
        <f t="shared" si="33"/>
        <v>0</v>
      </c>
      <c r="AB99" s="106">
        <f t="shared" si="33"/>
        <v>0</v>
      </c>
      <c r="AC99" s="106">
        <f t="shared" si="33"/>
        <v>0</v>
      </c>
      <c r="AD99" s="106">
        <f t="shared" si="33"/>
        <v>0</v>
      </c>
      <c r="AE99" s="106">
        <f t="shared" si="33"/>
        <v>0</v>
      </c>
      <c r="AF99" s="106">
        <f t="shared" si="33"/>
        <v>0</v>
      </c>
      <c r="AG99" s="106">
        <f t="shared" si="33"/>
        <v>0</v>
      </c>
      <c r="AH99" s="106">
        <f t="shared" si="33"/>
        <v>0</v>
      </c>
      <c r="AI99" s="106">
        <f t="shared" si="33"/>
        <v>0</v>
      </c>
      <c r="AJ99" s="106">
        <f t="shared" si="33"/>
        <v>0</v>
      </c>
      <c r="AK99" s="106">
        <f t="shared" si="33"/>
        <v>0</v>
      </c>
      <c r="AL99" s="106"/>
      <c r="AM99" s="106">
        <f t="shared" si="33"/>
        <v>0</v>
      </c>
      <c r="AN99" s="106"/>
      <c r="AO99" s="106">
        <f t="shared" si="33"/>
        <v>0</v>
      </c>
      <c r="AP99" s="106"/>
      <c r="AQ99" s="106">
        <f t="shared" si="33"/>
        <v>0</v>
      </c>
      <c r="AR99" s="106"/>
      <c r="AS99" s="106">
        <f t="shared" si="33"/>
        <v>0</v>
      </c>
      <c r="AT99" s="106"/>
      <c r="AU99" s="106">
        <f t="shared" si="33"/>
        <v>0</v>
      </c>
      <c r="AV99" s="106"/>
      <c r="AW99" s="106">
        <f t="shared" si="33"/>
        <v>0</v>
      </c>
      <c r="AX99" s="106"/>
      <c r="AY99" s="106">
        <f t="shared" si="33"/>
        <v>0</v>
      </c>
      <c r="AZ99" s="106"/>
      <c r="BA99" s="106">
        <f t="shared" si="33"/>
        <v>0</v>
      </c>
      <c r="BB99" s="106"/>
      <c r="BC99" s="66"/>
      <c r="BD99" s="103">
        <f>SUM(BD28:BD98)</f>
        <v>0</v>
      </c>
      <c r="BE99" s="103">
        <f>SUM(BE28:BE98)</f>
        <v>0</v>
      </c>
      <c r="BF99" s="103">
        <f>SUM(BF28:BF98)</f>
        <v>0</v>
      </c>
      <c r="BG99" s="103">
        <f>SUM(BG28:BG98)</f>
        <v>0</v>
      </c>
      <c r="BH99" s="111"/>
      <c r="BI99" s="103">
        <f>SUM(BI28:BI98)</f>
        <v>0</v>
      </c>
    </row>
    <row r="100" spans="1:61" ht="16.5" thickTop="1" x14ac:dyDescent="0.25">
      <c r="A100" s="66"/>
      <c r="B100" s="66"/>
      <c r="C100" s="62"/>
      <c r="D100" s="91"/>
      <c r="E100" s="92"/>
      <c r="F100" s="65"/>
      <c r="G100" s="65"/>
      <c r="H100" s="65"/>
      <c r="I100" s="65"/>
      <c r="J100" s="65"/>
      <c r="K100" s="65"/>
      <c r="L100" s="65"/>
      <c r="M100" s="65"/>
      <c r="N100" s="65"/>
      <c r="O100" s="65"/>
      <c r="P100" s="65"/>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6"/>
      <c r="BD100" s="62"/>
      <c r="BE100" s="62"/>
      <c r="BF100" s="62"/>
      <c r="BG100" s="62"/>
      <c r="BH100" s="62"/>
      <c r="BI100" s="62"/>
    </row>
    <row r="101" spans="1:61" x14ac:dyDescent="0.25">
      <c r="A101" s="66" t="s">
        <v>357</v>
      </c>
      <c r="B101" s="66"/>
      <c r="C101" s="62">
        <v>0</v>
      </c>
      <c r="D101" s="91">
        <f t="shared" ref="D101:BI101" si="34">D24-D99</f>
        <v>0</v>
      </c>
      <c r="E101" s="107">
        <f t="shared" si="34"/>
        <v>0</v>
      </c>
      <c r="F101" s="65">
        <f t="shared" si="34"/>
        <v>0</v>
      </c>
      <c r="G101" s="66">
        <f t="shared" si="34"/>
        <v>0</v>
      </c>
      <c r="H101" s="66">
        <f t="shared" si="34"/>
        <v>0</v>
      </c>
      <c r="I101" s="66">
        <f t="shared" si="34"/>
        <v>0</v>
      </c>
      <c r="J101" s="66">
        <f t="shared" si="34"/>
        <v>0</v>
      </c>
      <c r="K101" s="66">
        <f t="shared" si="34"/>
        <v>0</v>
      </c>
      <c r="L101" s="66">
        <f t="shared" si="34"/>
        <v>0</v>
      </c>
      <c r="M101" s="66">
        <f t="shared" si="34"/>
        <v>0</v>
      </c>
      <c r="N101" s="66">
        <f t="shared" si="34"/>
        <v>0</v>
      </c>
      <c r="O101" s="66">
        <f t="shared" si="34"/>
        <v>0</v>
      </c>
      <c r="P101" s="66">
        <f t="shared" si="34"/>
        <v>0</v>
      </c>
      <c r="Q101" s="66">
        <f t="shared" si="34"/>
        <v>0</v>
      </c>
      <c r="R101" s="66">
        <f t="shared" si="34"/>
        <v>0</v>
      </c>
      <c r="S101" s="66">
        <f t="shared" si="34"/>
        <v>0</v>
      </c>
      <c r="T101" s="66">
        <f t="shared" si="34"/>
        <v>0</v>
      </c>
      <c r="U101" s="66">
        <f t="shared" si="34"/>
        <v>0</v>
      </c>
      <c r="V101" s="66">
        <f t="shared" si="34"/>
        <v>0</v>
      </c>
      <c r="W101" s="66">
        <f t="shared" si="34"/>
        <v>0</v>
      </c>
      <c r="X101" s="66">
        <f t="shared" si="34"/>
        <v>0</v>
      </c>
      <c r="Y101" s="66">
        <f t="shared" si="34"/>
        <v>0</v>
      </c>
      <c r="Z101" s="66">
        <f t="shared" si="34"/>
        <v>0</v>
      </c>
      <c r="AA101" s="66">
        <f t="shared" si="34"/>
        <v>0</v>
      </c>
      <c r="AB101" s="66">
        <f t="shared" si="34"/>
        <v>0</v>
      </c>
      <c r="AC101" s="66">
        <f t="shared" si="34"/>
        <v>0</v>
      </c>
      <c r="AD101" s="66">
        <f t="shared" si="34"/>
        <v>0</v>
      </c>
      <c r="AE101" s="66">
        <f t="shared" si="34"/>
        <v>0</v>
      </c>
      <c r="AF101" s="66">
        <f t="shared" si="34"/>
        <v>0</v>
      </c>
      <c r="AG101" s="66">
        <f t="shared" si="34"/>
        <v>0</v>
      </c>
      <c r="AH101" s="65">
        <f>AH24-AH99</f>
        <v>0</v>
      </c>
      <c r="AI101" s="66">
        <f t="shared" si="34"/>
        <v>0</v>
      </c>
      <c r="AJ101" s="66">
        <f t="shared" si="34"/>
        <v>0</v>
      </c>
      <c r="AK101" s="66">
        <f t="shared" si="34"/>
        <v>0</v>
      </c>
      <c r="AL101" s="66"/>
      <c r="AM101" s="66">
        <f t="shared" si="34"/>
        <v>0</v>
      </c>
      <c r="AN101" s="66"/>
      <c r="AO101" s="66">
        <f t="shared" si="34"/>
        <v>0</v>
      </c>
      <c r="AP101" s="66"/>
      <c r="AQ101" s="66">
        <f t="shared" si="34"/>
        <v>0</v>
      </c>
      <c r="AR101" s="66"/>
      <c r="AS101" s="66">
        <f t="shared" si="34"/>
        <v>0</v>
      </c>
      <c r="AT101" s="66"/>
      <c r="AU101" s="66">
        <f t="shared" si="34"/>
        <v>0</v>
      </c>
      <c r="AV101" s="66"/>
      <c r="AW101" s="66">
        <f t="shared" si="34"/>
        <v>0</v>
      </c>
      <c r="AX101" s="66"/>
      <c r="AY101" s="66">
        <f t="shared" si="34"/>
        <v>0</v>
      </c>
      <c r="AZ101" s="66"/>
      <c r="BA101" s="66">
        <f t="shared" si="34"/>
        <v>0</v>
      </c>
      <c r="BB101" s="66"/>
      <c r="BC101" s="66">
        <f t="shared" si="34"/>
        <v>0</v>
      </c>
      <c r="BD101" s="62">
        <f t="shared" si="34"/>
        <v>0</v>
      </c>
      <c r="BE101" s="62"/>
      <c r="BF101" s="62"/>
      <c r="BG101" s="62"/>
      <c r="BH101" s="62"/>
      <c r="BI101" s="62">
        <f t="shared" si="34"/>
        <v>0</v>
      </c>
    </row>
    <row r="102" spans="1:61" x14ac:dyDescent="0.25">
      <c r="A102" s="66"/>
      <c r="B102" s="66"/>
      <c r="C102" s="62"/>
      <c r="D102" s="91"/>
      <c r="E102" s="92"/>
      <c r="F102" s="65"/>
      <c r="G102" s="65"/>
      <c r="H102" s="65"/>
      <c r="I102" s="65"/>
      <c r="J102" s="65"/>
      <c r="K102" s="65"/>
      <c r="L102" s="65"/>
      <c r="M102" s="65"/>
      <c r="N102" s="65"/>
      <c r="O102" s="65"/>
      <c r="P102" s="65"/>
      <c r="Q102" s="65"/>
      <c r="R102" s="65"/>
      <c r="S102" s="65"/>
      <c r="T102" s="65"/>
      <c r="U102" s="65"/>
      <c r="V102" s="65"/>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5"/>
      <c r="BB102" s="65"/>
      <c r="BC102" s="66"/>
      <c r="BD102" s="62"/>
      <c r="BE102" s="62"/>
      <c r="BF102" s="62"/>
      <c r="BG102" s="62"/>
      <c r="BH102" s="62"/>
      <c r="BI102" s="62"/>
    </row>
    <row r="104" spans="1:61" ht="25.5" x14ac:dyDescent="0.35">
      <c r="C104" s="113" t="b">
        <f>IF(SUM(C101:BI101)&lt;&gt;0,"Sources do not match uses!,""")</f>
        <v>0</v>
      </c>
    </row>
  </sheetData>
  <mergeCells count="24">
    <mergeCell ref="AC3:AD3"/>
    <mergeCell ref="G3:H3"/>
    <mergeCell ref="I3:J3"/>
    <mergeCell ref="K3:L3"/>
    <mergeCell ref="M3:N3"/>
    <mergeCell ref="O3:P3"/>
    <mergeCell ref="Q3:R3"/>
    <mergeCell ref="S3:T3"/>
    <mergeCell ref="U3:V3"/>
    <mergeCell ref="W3:X3"/>
    <mergeCell ref="Y3:Z3"/>
    <mergeCell ref="AA3:AB3"/>
    <mergeCell ref="BA3:BB3"/>
    <mergeCell ref="AE3:AF3"/>
    <mergeCell ref="AG3:AH3"/>
    <mergeCell ref="AI3:AJ3"/>
    <mergeCell ref="AK3:AL3"/>
    <mergeCell ref="AM3:AN3"/>
    <mergeCell ref="AO3:AP3"/>
    <mergeCell ref="AQ3:AR3"/>
    <mergeCell ref="AS3:AT3"/>
    <mergeCell ref="AU3:AV3"/>
    <mergeCell ref="AW3:AX3"/>
    <mergeCell ref="AY3:AZ3"/>
  </mergeCells>
  <pageMargins left="0.75" right="0.75" top="1" bottom="1" header="0.5" footer="0.5"/>
  <pageSetup paperSize="3" scale="22"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MD Development Document" ma:contentTypeID="0x010100D65CD3A419E24F4DB4EC532165A31C1A01009BBD1356C1526A4B9F70D9F572210749" ma:contentTypeVersion="13" ma:contentTypeDescription="" ma:contentTypeScope="" ma:versionID="fa611aa6914f4bfb263c4d7b83d9b4eb">
  <xsd:schema xmlns:xsd="http://www.w3.org/2001/XMLSchema" xmlns:xs="http://www.w3.org/2001/XMLSchema" xmlns:p="http://schemas.microsoft.com/office/2006/metadata/properties" xmlns:ns2="2eb58e7d-6390-4eda-b69f-e46122ec3d73" xmlns:ns4="e6524fca-5f1f-449e-8449-3f6986ca2184" xmlns:ns5="417d53a4-4489-4797-8d57-dcf4f8b91cea" targetNamespace="http://schemas.microsoft.com/office/2006/metadata/properties" ma:root="true" ma:fieldsID="b8b0cee6607f09ab7d7c98dc2b4a64b6" ns2:_="" ns4:_="" ns5:_="">
    <xsd:import namespace="2eb58e7d-6390-4eda-b69f-e46122ec3d73"/>
    <xsd:import namespace="e6524fca-5f1f-449e-8449-3f6986ca2184"/>
    <xsd:import namespace="417d53a4-4489-4797-8d57-dcf4f8b91cea"/>
    <xsd:element name="properties">
      <xsd:complexType>
        <xsd:sequence>
          <xsd:element name="documentManagement">
            <xsd:complexType>
              <xsd:all>
                <xsd:element ref="ns2:TaxCatchAll" minOccurs="0"/>
                <xsd:element ref="ns2:TaxCatchAllLabel" minOccurs="0"/>
                <xsd:element ref="ns2:NHHFA_x0020_Division" minOccurs="0"/>
                <xsd:element ref="ns4:Document_x0020_Type" minOccurs="0"/>
                <xsd:element ref="ns4:h30eafb8238143c4a88791c34a9fecfb" minOccurs="0"/>
                <xsd:element ref="ns4:MD_x0020_Program_x0020_Year" minOccurs="0"/>
                <xsd:element ref="ns4:SharedWithUsers" minOccurs="0"/>
                <xsd:element ref="ns4:SharedWithDetails" minOccurs="0"/>
                <xsd:element ref="ns4:MD_x0020_Requisition_x0020_Number" minOccurs="0"/>
                <xsd:element ref="ns4:MD_x0020_Project_x0020_City" minOccurs="0"/>
                <xsd:element ref="ns5:MediaServiceMetadata" minOccurs="0"/>
                <xsd:element ref="ns5: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b58e7d-6390-4eda-b69f-e46122ec3d73"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31a52a7b-9424-4aab-9660-1960b85d99cb}" ma:internalName="TaxCatchAll" ma:showField="CatchAllData" ma:web="e6524fca-5f1f-449e-8449-3f6986ca2184">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31a52a7b-9424-4aab-9660-1960b85d99cb}" ma:internalName="TaxCatchAllLabel" ma:readOnly="true" ma:showField="CatchAllDataLabel" ma:web="e6524fca-5f1f-449e-8449-3f6986ca2184">
      <xsd:complexType>
        <xsd:complexContent>
          <xsd:extension base="dms:MultiChoiceLookup">
            <xsd:sequence>
              <xsd:element name="Value" type="dms:Lookup" maxOccurs="unbounded" minOccurs="0" nillable="true"/>
            </xsd:sequence>
          </xsd:extension>
        </xsd:complexContent>
      </xsd:complexType>
    </xsd:element>
    <xsd:element name="NHHFA_x0020_Division" ma:index="10" nillable="true" ma:displayName="NHHFA Division" ma:default="MD" ma:format="Dropdown" ma:internalName="NHHFA_x0020_Division">
      <xsd:simpleType>
        <xsd:restriction base="dms:Choice">
          <xsd:enumeration value="AHD"/>
          <xsd:enumeration value="EXEC"/>
          <xsd:enumeration value="F&amp;A"/>
          <xsd:enumeration value="HO"/>
          <xsd:enumeration value="IT"/>
          <xsd:enumeration value="MD"/>
        </xsd:restriction>
      </xsd:simpleType>
    </xsd:element>
  </xsd:schema>
  <xsd:schema xmlns:xsd="http://www.w3.org/2001/XMLSchema" xmlns:xs="http://www.w3.org/2001/XMLSchema" xmlns:dms="http://schemas.microsoft.com/office/2006/documentManagement/types" xmlns:pc="http://schemas.microsoft.com/office/infopath/2007/PartnerControls" targetNamespace="e6524fca-5f1f-449e-8449-3f6986ca2184" elementFormDefault="qualified">
    <xsd:import namespace="http://schemas.microsoft.com/office/2006/documentManagement/types"/>
    <xsd:import namespace="http://schemas.microsoft.com/office/infopath/2007/PartnerControls"/>
    <xsd:element name="Document_x0020_Type" ma:index="13" nillable="true" ma:displayName="NHHFA Document Type" ma:default="Correspondence" ma:description="Describe what type of document this is" ma:internalName="Document_x0020_Type" ma:readOnly="false">
      <xsd:complexType>
        <xsd:complexContent>
          <xsd:extension base="dms:MultiChoiceFillIn">
            <xsd:sequence>
              <xsd:element name="Value" maxOccurs="unbounded" minOccurs="0" nillable="true">
                <xsd:simpleType>
                  <xsd:union memberTypes="dms:Text">
                    <xsd:simpleType>
                      <xsd:restriction base="dms:Choice">
                        <xsd:enumeration value="Correspondence"/>
                        <xsd:enumeration value="Request"/>
                        <xsd:enumeration value="Policies"/>
                        <xsd:enumeration value="Software"/>
                        <xsd:enumeration value="Other"/>
                      </xsd:restriction>
                    </xsd:simpleType>
                  </xsd:union>
                </xsd:simpleType>
              </xsd:element>
            </xsd:sequence>
          </xsd:extension>
        </xsd:complexContent>
      </xsd:complexType>
    </xsd:element>
    <xsd:element name="h30eafb8238143c4a88791c34a9fecfb" ma:index="14" nillable="true" ma:taxonomy="true" ma:internalName="h30eafb8238143c4a88791c34a9fecfb" ma:taxonomyFieldName="MD_x0020_Funding_x0020_Type" ma:displayName="MD Funding Type" ma:readOnly="false" ma:fieldId="{130eafb8-2381-43c4-a887-91c34a9fecfb}" ma:taxonomyMulti="true" ma:sspId="bebea6f6-a6e3-42b2-921a-897b038758cf" ma:termSetId="51ba4dd5-1f55-439d-ad98-405911fa0586" ma:anchorId="00000000-0000-0000-0000-000000000000" ma:open="false" ma:isKeyword="false">
      <xsd:complexType>
        <xsd:sequence>
          <xsd:element ref="pc:Terms" minOccurs="0" maxOccurs="1"/>
        </xsd:sequence>
      </xsd:complexType>
    </xsd:element>
    <xsd:element name="MD_x0020_Program_x0020_Year" ma:index="15" nillable="true" ma:displayName="MD Program Year" ma:internalName="MD_x0020_Program_x0020_Year" ma:readOnly="false">
      <xsd:simpleType>
        <xsd:restriction base="dms:Text">
          <xsd:maxLength value="4"/>
        </xsd:restriction>
      </xsd:simple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MD_x0020_Requisition_x0020_Number" ma:index="18" nillable="true" ma:displayName="MD Requisition Number" ma:internalName="MD_x0020_Requisition_x0020_Number" ma:readOnly="false">
      <xsd:simpleType>
        <xsd:restriction base="dms:Text">
          <xsd:maxLength value="255"/>
        </xsd:restriction>
      </xsd:simpleType>
    </xsd:element>
    <xsd:element name="MD_x0020_Project_x0020_City" ma:index="19" nillable="true" ma:displayName="MD Project City" ma:internalName="MD_x0020_Project_x0020_City"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17d53a4-4489-4797-8d57-dcf4f8b91cea" elementFormDefault="qualified">
    <xsd:import namespace="http://schemas.microsoft.com/office/2006/documentManagement/types"/>
    <xsd:import namespace="http://schemas.microsoft.com/office/infopath/2007/PartnerControls"/>
    <xsd:element name="MediaServiceMetadata" ma:index="20" nillable="true" ma:displayName="MediaServiceMetadata" ma:hidden="true" ma:internalName="MediaServiceMetadata" ma:readOnly="true">
      <xsd:simpleType>
        <xsd:restriction base="dms:Note"/>
      </xsd:simpleType>
    </xsd:element>
    <xsd:element name="MediaServiceFastMetadata" ma:index="21"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ma:index="11"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bebea6f6-a6e3-42b2-921a-897b038758cf" ContentTypeId="0x0101" PreviousValue="false"/>
</file>

<file path=customXml/item4.xml><?xml version="1.0" encoding="utf-8"?>
<p:properties xmlns:p="http://schemas.microsoft.com/office/2006/metadata/properties" xmlns:xsi="http://www.w3.org/2001/XMLSchema-instance" xmlns:pc="http://schemas.microsoft.com/office/infopath/2007/PartnerControls">
  <documentManagement>
    <NHHFA_x0020_Division xmlns="2eb58e7d-6390-4eda-b69f-e46122ec3d73">MD</NHHFA_x0020_Division>
    <TaxCatchAll xmlns="2eb58e7d-6390-4eda-b69f-e46122ec3d73" xsi:nil="true"/>
    <Document_x0020_Type xmlns="e6524fca-5f1f-449e-8449-3f6986ca2184" xsi:nil="true"/>
    <SharedWithUsers xmlns="e6524fca-5f1f-449e-8449-3f6986ca2184">
      <UserInfo>
        <DisplayName>MD-Wingate Village Contributors</DisplayName>
        <AccountId>28</AccountId>
        <AccountType/>
      </UserInfo>
      <UserInfo>
        <DisplayName>Lynn Greenleaf Lippitt</DisplayName>
        <AccountId>24</AccountId>
        <AccountType/>
      </UserInfo>
      <UserInfo>
        <DisplayName>George Reagan</DisplayName>
        <AccountId>56</AccountId>
        <AccountType/>
      </UserInfo>
      <UserInfo>
        <DisplayName>Sandy Kenney</DisplayName>
        <AccountId>90</AccountId>
        <AccountType/>
      </UserInfo>
      <UserInfo>
        <DisplayName>SharingLinks.a45b1711-fcc8-4426-aab3-1f220916b13c.Flexible.87ed9368-236d-4e50-a35b-92895f7e3a60</DisplayName>
        <AccountId>15</AccountId>
        <AccountType/>
      </UserInfo>
      <UserInfo>
        <DisplayName>Jim Menihane</DisplayName>
        <AccountId>35</AccountId>
        <AccountType/>
      </UserInfo>
      <UserInfo>
        <DisplayName>Natasha Dube</DisplayName>
        <AccountId>20</AccountId>
        <AccountType/>
      </UserInfo>
    </SharedWithUsers>
    <MD_x0020_Requisition_x0020_Number xmlns="e6524fca-5f1f-449e-8449-3f6986ca2184">Initial Closing</MD_x0020_Requisition_x0020_Number>
    <MD_x0020_Project_x0020_City xmlns="e6524fca-5f1f-449e-8449-3f6986ca2184" xsi:nil="true"/>
    <h30eafb8238143c4a88791c34a9fecfb xmlns="e6524fca-5f1f-449e-8449-3f6986ca2184">
      <Terms xmlns="http://schemas.microsoft.com/office/infopath/2007/PartnerControls"/>
    </h30eafb8238143c4a88791c34a9fecfb>
    <MD_x0020_Program_x0020_Year xmlns="e6524fca-5f1f-449e-8449-3f6986ca2184" xsi:nil="true"/>
  </documentManagement>
</p:properties>
</file>

<file path=customXml/itemProps1.xml><?xml version="1.0" encoding="utf-8"?>
<ds:datastoreItem xmlns:ds="http://schemas.openxmlformats.org/officeDocument/2006/customXml" ds:itemID="{829035A1-14E0-4F31-8101-7ECFADBE6345}">
  <ds:schemaRefs>
    <ds:schemaRef ds:uri="http://schemas.microsoft.com/sharepoint/v3/contenttype/forms"/>
  </ds:schemaRefs>
</ds:datastoreItem>
</file>

<file path=customXml/itemProps2.xml><?xml version="1.0" encoding="utf-8"?>
<ds:datastoreItem xmlns:ds="http://schemas.openxmlformats.org/officeDocument/2006/customXml" ds:itemID="{AE352518-C064-4AA5-8932-85F1986372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b58e7d-6390-4eda-b69f-e46122ec3d73"/>
    <ds:schemaRef ds:uri="e6524fca-5f1f-449e-8449-3f6986ca2184"/>
    <ds:schemaRef ds:uri="417d53a4-4489-4797-8d57-dcf4f8b91c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576BED5-2E77-42CA-ADFC-1C2604C7F09E}">
  <ds:schemaRefs>
    <ds:schemaRef ds:uri="Microsoft.SharePoint.Taxonomy.ContentTypeSync"/>
  </ds:schemaRefs>
</ds:datastoreItem>
</file>

<file path=customXml/itemProps4.xml><?xml version="1.0" encoding="utf-8"?>
<ds:datastoreItem xmlns:ds="http://schemas.openxmlformats.org/officeDocument/2006/customXml" ds:itemID="{6D969F1B-A425-4DD3-AC74-993EBBF70204}">
  <ds:schemaRefs>
    <ds:schemaRef ds:uri="http://schemas.microsoft.com/office/2006/documentManagement/types"/>
    <ds:schemaRef ds:uri="2eb58e7d-6390-4eda-b69f-e46122ec3d73"/>
    <ds:schemaRef ds:uri="http://schemas.microsoft.com/office/2006/metadata/properties"/>
    <ds:schemaRef ds:uri="http://schemas.openxmlformats.org/package/2006/metadata/core-properties"/>
    <ds:schemaRef ds:uri="http://purl.org/dc/dcmitype/"/>
    <ds:schemaRef ds:uri="http://purl.org/dc/elements/1.1/"/>
    <ds:schemaRef ds:uri="417d53a4-4489-4797-8d57-dcf4f8b91cea"/>
    <ds:schemaRef ds:uri="e6524fca-5f1f-449e-8449-3f6986ca2184"/>
    <ds:schemaRef ds:uri="http://www.w3.org/XML/1998/namespace"/>
    <ds:schemaRef ds:uri="http://schemas.microsoft.com/office/infopath/2007/PartnerControl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Req Cover</vt:lpstr>
      <vt:lpstr>Budget Template</vt:lpstr>
      <vt:lpstr>Initial Sched A - RE</vt:lpstr>
      <vt:lpstr> Initial Sched A - Bond</vt:lpstr>
      <vt:lpstr>Req 2 Sched A</vt:lpstr>
      <vt:lpstr>Req 3 Schedule A</vt:lpstr>
      <vt:lpstr>Settlement Statement</vt:lpstr>
      <vt:lpstr>Davis Bacon</vt:lpstr>
      <vt:lpstr>Const S&amp;U</vt:lpstr>
      <vt:lpstr>'Settlement Statement'!_Hlk85456697</vt:lpstr>
      <vt:lpstr>'Req Cover'!Print_Area</vt:lpstr>
      <vt:lpstr>'Settlement Statement'!Print_Area</vt:lpstr>
    </vt:vector>
  </TitlesOfParts>
  <Manager/>
  <Company>Bank of America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Elizabeth Cochran</dc:creator>
  <cp:keywords>Initial</cp:keywords>
  <dc:description/>
  <cp:lastModifiedBy>Thomas Krebs</cp:lastModifiedBy>
  <cp:revision/>
  <dcterms:created xsi:type="dcterms:W3CDTF">2013-06-03T19:53:18Z</dcterms:created>
  <dcterms:modified xsi:type="dcterms:W3CDTF">2022-09-28T19:14:04Z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0x010100D65CD3A419E24F4DB4EC532165A31C1A01009BBD1356C1526A4B9F70D9F572210749</vt:lpwstr>
  </property>
  <property fmtid="{D5CDD505-2E9C-101B-9397-08002B2CF9AE}" pid="4" name="SharedWithUsers">
    <vt:lpwstr>28;#MD-Wingate Village Contributors;#24;#Lynn Greenleaf Lippitt;#56;#George Reagan;#90;#Sandy Kenney;#15;#SharingLinks.a45b1711-fcc8-4426-aab3-1f220916b13c.Flexible.87ed9368-236d-4e50-a35b-92895f7e3a60;#35;#Jim Menihane</vt:lpwstr>
  </property>
  <property fmtid="{D5CDD505-2E9C-101B-9397-08002B2CF9AE}" pid="5" name="NHHFA Funding">
    <vt:lpwstr/>
  </property>
  <property fmtid="{D5CDD505-2E9C-101B-9397-08002B2CF9AE}" pid="6" name="MD Funding Type">
    <vt:lpwstr/>
  </property>
</Properties>
</file>